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ngineering Checklist" sheetId="1" r:id="rId4"/>
    <sheet state="visible" name="Audit Summary" sheetId="2" r:id="rId5"/>
  </sheets>
  <definedNames/>
  <calcPr/>
  <extLst>
    <ext uri="GoogleSheetsCustomDataVersion2">
      <go:sheetsCustomData xmlns:go="http://customooxmlschemas.google.com/" r:id="rId6" roundtripDataChecksum="IW2PMCwKYh+EELdXCAQT8SA+rjgg1/+x1tkzfhqh14E="/>
    </ext>
  </extLst>
</workbook>
</file>

<file path=xl/sharedStrings.xml><?xml version="1.0" encoding="utf-8"?>
<sst xmlns="http://schemas.openxmlformats.org/spreadsheetml/2006/main" count="335" uniqueCount="266">
  <si>
    <t>SCHEDULE M — GMP COMPLIANCE CHECKLIST  |  ENGINEERING</t>
  </si>
  <si>
    <t>Facilities &amp; Civil  ·  HVAC &amp; Cleanrooms  ·  Utilities  ·  Preventive Maintenance  ·  Calibration  ·  Equipment Qualification  ·  Change Control  ·  EHS  |  Schedule M Parts II &amp; III, Drugs &amp; Cosmetics Rules 1945 (G.S.R.227(E)/2023)  |  Powered by schedulem.in</t>
  </si>
  <si>
    <t xml:space="preserve">  ▌ MINISTRY OF HEALTH &amp; FAMILY WELFARE, GOVT. OF INDIA  |  CDSCO / State Licensing Authority  |  Engineering &amp; Technical Services Department</t>
  </si>
  <si>
    <t>Manufacturing Licence No.:</t>
  </si>
  <si>
    <t>Site / Plant Name:</t>
  </si>
  <si>
    <t>COMPLIANCE SCORE</t>
  </si>
  <si>
    <t>Firm Name &amp; Address:</t>
  </si>
  <si>
    <t>Audit / Inspection Date:</t>
  </si>
  <si>
    <t>08-Mar-2026</t>
  </si>
  <si>
    <t>State Licensing Authority:</t>
  </si>
  <si>
    <t>Engineering Head / Auditor:</t>
  </si>
  <si>
    <t>Schedule M Reference:</t>
  </si>
  <si>
    <t>Parts II &amp; III, G.S.R. 227(E) dated 28 Mar 2023</t>
  </si>
  <si>
    <t>Document No.:</t>
  </si>
  <si>
    <t>QA-CHK-ENG-001  Rev.01</t>
  </si>
  <si>
    <t>#</t>
  </si>
  <si>
    <t>Clause
Ref.</t>
  </si>
  <si>
    <t>Checklist Item / Requirement (Schedule M Parts II &amp; III)</t>
  </si>
  <si>
    <t>Guidance Note / Verification Method</t>
  </si>
  <si>
    <t>Compliance
Status</t>
  </si>
  <si>
    <t>Evidence / Reference Record</t>
  </si>
  <si>
    <t>Observations &amp; Findings</t>
  </si>
  <si>
    <t>Corrective Action Required</t>
  </si>
  <si>
    <t>Responsible /
Due Date</t>
  </si>
  <si>
    <t xml:space="preserve">  P-II/III  —  FACILITIES &amp; CIVIL INFRASTRUCTURE    [Schedule M Part II &amp; III | Building Design, Construction &amp; Maintenance Requirements]</t>
  </si>
  <si>
    <t>FC.1</t>
  </si>
  <si>
    <t>A current, approved Site Master File (SMF) or equivalent facility document describes the site layout, building classification, area designations, and product types manufactured; it is reviewed and updated at least every 3 years or after major change.</t>
  </si>
  <si>
    <t>SMF document; review date; last revision history; QA approval signature.</t>
  </si>
  <si>
    <t>Not Checked</t>
  </si>
  <si>
    <t>FC.2</t>
  </si>
  <si>
    <t>Building construction materials (walls, floors, ceilings, coving) are specified, appropriate for the area classification, chemically resistant where required, and maintained in good condition; specification records are available.</t>
  </si>
  <si>
    <t>Building specification sheet; material finishes schedule; visual inspection of all production and support areas.</t>
  </si>
  <si>
    <t>FC.3</t>
  </si>
  <si>
    <t>Coved junctions (floor-to-wall and wall-to-ceiling) are present in all classified manufacturing and filling areas; no open joints, cracks, or delamination observed.</t>
  </si>
  <si>
    <t>Visual inspection; photographic records from last facility audit; maintenance job cards for repairs.</t>
  </si>
  <si>
    <t>FC.4</t>
  </si>
  <si>
    <t>Doors and windows in classified areas are sealed, flush-fitting, and free from gaps; doors open in the direction of higher pressure; self-closing mechanisms are functional.</t>
  </si>
  <si>
    <t>Physical inspection; door gap measurement (≤ 1 mm); self-closer functionality check; gasket condition.</t>
  </si>
  <si>
    <t>FC.5</t>
  </si>
  <si>
    <t>Pass-through hatches / airlocks between areas of different cleanliness grades are interlocked so both doors cannot be open simultaneously; interlock function is verified periodically and records maintained.</t>
  </si>
  <si>
    <t>Interlock test record; test frequency defined in SOP; last test date within schedule.</t>
  </si>
  <si>
    <t>FC.6</t>
  </si>
  <si>
    <t>Drains in classified manufacturing areas are stainless steel, trapped, cleanable, and fitted with removable covers; drain design prevents backflow and contamination; drain cleaning is scheduled and recorded.</t>
  </si>
  <si>
    <t>Drain specification; drain cleaning log; backflow prevention device present and functional.</t>
  </si>
  <si>
    <t>FC.7</t>
  </si>
  <si>
    <t>A preventive maintenance programme for building fabric (roof, walls, floors, windows, doors, ceilings) is in place; defects are reported via a formal work order system; structural and cosmetic defects are prioritised and tracked to closure.</t>
  </si>
  <si>
    <t>Building PM schedule; work order log; open defect register with age and priority; closure rate KPI.</t>
  </si>
  <si>
    <t>FC.8</t>
  </si>
  <si>
    <t>Engineering workshop and maintenance areas are physically separated from manufacturing zones; tools, lubricants, and spare parts are stored in the workshop and do not enter production unsupervised; a permit-to-work / tool control system is in operation.</t>
  </si>
  <si>
    <t>Physical separation confirmed; permit-to-work SOP; tool register; no loose tools observed in production.</t>
  </si>
  <si>
    <t>FC.9</t>
  </si>
  <si>
    <t>Lighting fixtures in classified areas are flush-mounted, sealed, and shielded against breakage; lux levels meet specified requirements (min. 300 lux general production; 500 lux inspection; 750 lux filling/aseptic); periodic lux measurements are recorded.</t>
  </si>
  <si>
    <t>Lighting specification; lux meter measurement records (≤ 12 months); fixture maintenance log.</t>
  </si>
  <si>
    <t>FC.10</t>
  </si>
  <si>
    <t>The facility has a documented fire safety system (detection, alarm, suppression, extinguishers, emergency exits, evacuation plan); systems are inspected and tested per applicable regulations; all personnel are trained in fire evacuation.</t>
  </si>
  <si>
    <t>Fire safety inspection certificate; extinguisher service tags; evacuation drill records (≤ 12 months).</t>
  </si>
  <si>
    <t xml:space="preserve">  HVAC  —  HVAC SYSTEM — DESIGN, QUALIFICATION &amp; OPERATION    [Schedule M Part II &amp; III | WHO TRS 961 Annex 2 | EU GMP Annex 1 | ISPE HVAC Guide]</t>
  </si>
  <si>
    <t>HVAC.1</t>
  </si>
  <si>
    <t>HVAC system design documentation (design drawings, air balance calculations, AHU schedules, duct layout drawings) is current, approved, and retained; as-built drawings reflect actual installation.</t>
  </si>
  <si>
    <t>P&amp;ID / HVAC drawings; as-built vs. design comparison; last drawing revision date.</t>
  </si>
  <si>
    <t>HVAC.2</t>
  </si>
  <si>
    <t>Each manufacturing area has a defined air classification (Schedule M / ISO 14644 / EU GMP Grade) appropriate to the product and process; classification is documented and approved by QA and Engineering.</t>
  </si>
  <si>
    <t>Area classification matrix; cross-reference to marketing authorisation and product risk assessment.</t>
  </si>
  <si>
    <t>HVAC.3</t>
  </si>
  <si>
    <t>HVAC qualification (IQ/OQ/PQ) has been completed for all classified areas and AHUs; qualification documents are complete, approved, and available; re-qualification is triggered by changes or periodic schedule.</t>
  </si>
  <si>
    <t>HVAC IQ/OQ/PQ dossiers; approval signatures; re-qualification plan and history.</t>
  </si>
  <si>
    <t>HVAC.4</t>
  </si>
  <si>
    <t>Air change rates (ACH) meet the requirements for each area classification (e.g., ≥ 20 ACH for Grade C/D; ≥ 60 ACH unidirectional airflow for Grade A/B); actual ACH measurements are on file and within specification.</t>
  </si>
  <si>
    <t>Commissioning/qualification ACH measurement data; last periodic verification date; acceptance criteria defined.</t>
  </si>
  <si>
    <t>HVAC.5</t>
  </si>
  <si>
    <t>HEPA filters are installed, graded, and integrity tested (DOP/PAO or equivalent) at commissioning, after replacement, and at defined periodic intervals (≤ 6 months for Grade A/B; ≤ 12 months for Grade C/D); scan and penetration results are within limits.</t>
  </si>
  <si>
    <t>HEPA filter integrity test reports; filter replacement log; scan certificate with penetration ≤ 0.01% for Grade A/B.</t>
  </si>
  <si>
    <t>HVAC.6</t>
  </si>
  <si>
    <t>Pre-filters and intermediate filters (G4, F7, F9) are inspected and replaced on a documented schedule; filter replacement records show filter grade, AHU ID, date, and technician; used filters are disposed of safely.</t>
  </si>
  <si>
    <t>Filter replacement schedule; replacement records for last 12 months; disposal records.</t>
  </si>
  <si>
    <t>HVAC.7</t>
  </si>
  <si>
    <t>Room pressure differentials between adjacent areas are defined, maintained, and continuously monitored; pressure cascades flow from higher to lower cleanliness grade; alarm set-points are defined and tested.</t>
  </si>
  <si>
    <t>Pressure cascade diagram; BMS monitoring data (last 3 months); alarm test records; alert ≥ +5 Pa between grades.</t>
  </si>
  <si>
    <t>HVAC.8</t>
  </si>
  <si>
    <t>Temperature and relative humidity are controlled and continuously monitored in all classified and controlled storage areas; alert and action limits are defined; excursion investigations are completed and documented.</t>
  </si>
  <si>
    <t>BMS trend data (last 3 months); T/RH specification per area; excursion log and investigation records.</t>
  </si>
  <si>
    <t>HVAC.9</t>
  </si>
  <si>
    <t>Airflow visualisation (smoke studies / airflow pattern tests) have been performed for Grade A/B areas and critical unidirectional flow zones; studies demonstrate no turbulence at critical points; records include video evidence.</t>
  </si>
  <si>
    <t>Smoke study protocol and report; video recording retained; periodic re-study schedule defined.</t>
  </si>
  <si>
    <t>HVAC.10</t>
  </si>
  <si>
    <t>HVAC systems serving areas used for manufacture of sensitising, cytotoxic, hormonal, or biological products are dedicated, non-recirculating (100% exhaust), and fitted with bag-in/bag-out HEPA housings; cross-contamination risk is formally assessed.</t>
  </si>
  <si>
    <t>Dedicated AHU list; 100% exhaust verification; bag-in/bag-out housing inspection records.</t>
  </si>
  <si>
    <t>HVAC.11</t>
  </si>
  <si>
    <t>BMS (Building Management System) or equivalent monitoring system is validated (CSV); access control and audit trail are enabled; alarms are acknowledged and documented; BMS is backed up regularly.</t>
  </si>
  <si>
    <t>BMS CSV documentation; audit trail demonstration; alarm management SOP; backup schedule.</t>
  </si>
  <si>
    <t>HVAC.12</t>
  </si>
  <si>
    <t>HVAC maintenance (AHU fan belts, bearings, coils, dampers, humidifiers, cooling towers) is performed per a preventive maintenance schedule; PM records show task, date, findings, and technician; PM compliance ≥ 95%.</t>
  </si>
  <si>
    <t>HVAC PM schedule; PM completion records; PM compliance KPI for last 6 months.</t>
  </si>
  <si>
    <t xml:space="preserve">  UTIL  —  CRITICAL UTILITIES — WATER, STEAM, GASES &amp; ELECTRICAL    [Schedule M Part II &amp; III | IP 2022 | WHO TRS 970 Annex 2 | Purified Water &amp; WFI Systems]</t>
  </si>
  <si>
    <t>UTIL.1</t>
  </si>
  <si>
    <t>Purified Water (PW) and Water for Injection (WFI) systems are designed, qualified (IQ/OQ/PQ), and operated in accordance with Schedule M and pharmacopoeial (IP/BP/USP) requirements; qualification documents are approved and available.</t>
  </si>
  <si>
    <t>PW/WFI system qualification dossiers; P&amp;ID; design basis documentation; approval signatures.</t>
  </si>
  <si>
    <t>UTIL.2</t>
  </si>
  <si>
    <t>PW/WFI distribution systems are constructed of pharmaceutical-grade stainless steel (316L) or PVDF; all joints are orbital-welded or sanitary-type; no dead-legs greater than 6:1 (D:d) are present; documentation confirms dead-leg audit.</t>
  </si>
  <si>
    <t>P&amp;ID with dead-leg analysis; weld log; material certificates (316L, surface finish Ra ≤ 0.8 µm); dead-leg elimination records.</t>
  </si>
  <si>
    <t>UTIL.3</t>
  </si>
  <si>
    <t>PW/WFI systems are operated hot (≥ 70°C recirculation) or under validated sanitisation/passivation cycle; system is continuously circulating (no stagnation); sanitisation records are maintained.</t>
  </si>
  <si>
    <t>Recirculation temperature monitoring data; sanitisation/passivation SOP and records; last validation report.</t>
  </si>
  <si>
    <t>UTIL.4</t>
  </si>
  <si>
    <t>PW/WFI water quality (conductivity, TOC, endotoxin for WFI, microbial count, pH) is monitored at all use points and in the distribution loop per an approved monitoring programme; results are trended and reviewed.</t>
  </si>
  <si>
    <t>Water monitoring schedule; last 3-month test results; trend analysis; OOL investigation records.</t>
  </si>
  <si>
    <t>UTIL.5</t>
  </si>
  <si>
    <t>Clean steam (used for sterilisation, humidification in classified areas) is generated from Purified Water or WFI; steam quality parameters (dryness, superheat, non-condensable gases) are within specification; steam quality testing is performed periodically.</t>
  </si>
  <si>
    <t>Clean steam generator qualification; steam quality test reports; test frequency defined.</t>
  </si>
  <si>
    <t>UTIL.6</t>
  </si>
  <si>
    <t>Compressed air and nitrogen used in manufacturing (product contact, purging, packaging) are oil-free, filtered (≤ 0.01 µm final filter), and monitored for oil content, moisture (dew point), particulates, and microbial quality; specifications and test records are current.</t>
  </si>
  <si>
    <t>Compressed air specification; filter integrity records; periodic gas quality test results (oil, moisture, microbial).</t>
  </si>
  <si>
    <t>UTIL.7</t>
  </si>
  <si>
    <t>Electrical systems (distribution boards, UPS, emergency generator) are maintained per documented schedule; critical systems (cleanrooms, cold rooms, BMS, fire alarm) have uninterrupted power backup; generator load test is performed periodically.</t>
  </si>
  <si>
    <t>Electrical maintenance records; UPS and generator test records (≤ 12 months); critical system power matrix.</t>
  </si>
  <si>
    <t>UTIL.8</t>
  </si>
  <si>
    <t>Effluent treatment and waste water disposal systems are in place and compliant with applicable regulatory requirements (CPCB/SPCB); inactivation of microbiological waste is validated where required.</t>
  </si>
  <si>
    <t>ETP compliance certificate; CPCB/SPCB consent records; inactivation validation for biological waste.</t>
  </si>
  <si>
    <t xml:space="preserve">  PM  —  PREVENTIVE MAINTENANCE PROGRAMME    [Schedule M Part III | Equipment Maintenance | GMP Requirement for Production &amp; QC Equipment]</t>
  </si>
  <si>
    <t>PM.1</t>
  </si>
  <si>
    <t>A formal, documented Preventive Maintenance (PM) programme is in place covering all GMP-critical equipment (production, laboratory, utility, facility); PM tasks, frequencies, and acceptance criteria are defined for each item.</t>
  </si>
  <si>
    <t>PM programme master document; equipment list with PM frequencies; approval by Engineering and QA.</t>
  </si>
  <si>
    <t>PM.2</t>
  </si>
  <si>
    <t>PM activities are tracked in a CMMS (Computerised Maintenance Management System) or equivalent; PM schedule adherence is monitored; PM compliance rate is reported monthly and is ≥ 95% for critical equipment.</t>
  </si>
  <si>
    <t>CMMS or PM tracker; monthly PM compliance report; critical equipment list defined; last 6 months compliance data.</t>
  </si>
  <si>
    <t>PM.3</t>
  </si>
  <si>
    <t>PM records are completed at the time of work; records include: equipment ID, PM task performed, date, findings, parts replaced, post-PM functional check result, and technician/supervisor sign-off.</t>
  </si>
  <si>
    <t>Sample PM records (5+) reviewed for completeness; no retrospective completion; supervisor countersign present.</t>
  </si>
  <si>
    <t>PM.4</t>
  </si>
  <si>
    <t>Equipment requiring breakdown maintenance (corrective maintenance) is tagged 'OUT OF SERVICE', removed from production use, and a work order is raised; production is notified and batch records note any equipment downtime.</t>
  </si>
  <si>
    <t>OOS tagging SOP; work order system; production notification procedure; batch record entries reviewed.</t>
  </si>
  <si>
    <t>PM.5</t>
  </si>
  <si>
    <t>After major maintenance or repair, equipment is cleaned, inspected, and requalified or performance-verified before return to GMP use; QA approval is obtained before resuming production.</t>
  </si>
  <si>
    <t>Post-maintenance qualification / performance check SOP; QA approval record; sample of recent post-maintenance releases.</t>
  </si>
  <si>
    <t>PM.6</t>
  </si>
  <si>
    <t>Spare parts used in GMP equipment (seals, gaskets, O-rings, filters, lubricants) are from approved suppliers, stored appropriately, labelled, and meet the original equipment specification; unapproved substitutions are prohibited.</t>
  </si>
  <si>
    <t>Approved spare parts list; supplier qualification records; spare parts storage area inspection; change control for specification changes.</t>
  </si>
  <si>
    <t>PM.7</t>
  </si>
  <si>
    <t>Lubricants used on product-contact or near-product surfaces are food-grade (NSF H1 or equivalent) or pharma-grade; an approved lubricants list is maintained by QA/Engineering; non-approved lubricants are not present in the facility.</t>
  </si>
  <si>
    <t>Approved lubricants list signed by QA; NSF H1 certificates; inspection confirms only approved lubricants in use.</t>
  </si>
  <si>
    <t>PM.8</t>
  </si>
  <si>
    <t>Maintenance personnel working in GMP areas are trained in GMP requirements, contamination prevention, gowning, hygiene, and permit-to-work procedures before entry; training records are maintained.</t>
  </si>
  <si>
    <t>Maintenance GMP training records; gowning compliance for maintenance staff; permit-to-work training certificate.</t>
  </si>
  <si>
    <t xml:space="preserve">  CAL  —  CALIBRATION PROGRAMME — INSTRUMENTS &amp; MEASURING DEVICES    [Schedule M Part III | NABL-Traceable Calibration | ISO 10012 | 21 CFR 211.68]</t>
  </si>
  <si>
    <t>CAL.1</t>
  </si>
  <si>
    <t>A master calibration schedule covers all measuring and monitoring instruments critical to product quality and process control (temperature, pressure, flow, humidity, weight, pH, conductivity, level); schedule is reviewed annually and approved by QA.</t>
  </si>
  <si>
    <t>Master calibration schedule; instrument list; review date; QA approval signature.</t>
  </si>
  <si>
    <t>CAL.2</t>
  </si>
  <si>
    <t>All calibrations are traceable to national standards (NABL-accredited laboratory or NPL-traceable reference standards); calibration certificates state the traceability chain; traceability is unbroken.</t>
  </si>
  <si>
    <t>Calibration certificates with NABL accreditation number; NPL traceability statement; chain of traceability documented.</t>
  </si>
  <si>
    <t>CAL.3</t>
  </si>
  <si>
    <t>Calibration labels are affixed to all instruments showing: instrument ID, last calibration date, next due date, and calibration status; instruments with expired calibration are immediately removed from service.</t>
  </si>
  <si>
    <t>Visual inspection of ≥ 20 instruments; label compliance; no expired calibration labels observed in GMP areas.</t>
  </si>
  <si>
    <t>CAL.4</t>
  </si>
  <si>
    <t>Temperature monitoring devices (data loggers, thermocouples, RTDs, probes) in cold rooms, stability chambers, autoclaves, and ovens are calibrated at the required frequency; multi-point calibration is performed where specified.</t>
  </si>
  <si>
    <t>Calibration records for temperature devices; multi-point calibration data; acceptance criteria (±0.5°C or per spec).</t>
  </si>
  <si>
    <t>CAL.5</t>
  </si>
  <si>
    <t>Pressure gauges and pressure transmitters used to monitor HVAC differentials, autoclave cycles, and process vessels are calibrated; deadweight tester or certified reference gauge is used; calibration records are available.</t>
  </si>
  <si>
    <t>Pressure gauge calibration records; reference standard certificate; acceptance criteria defined.</t>
  </si>
  <si>
    <t>CAL.6</t>
  </si>
  <si>
    <t>Flow meters used for utility systems (PW/WFI, compressed air, process gases) are calibrated at defined intervals; calibration method is documented and appropriate for the measurement range.</t>
  </si>
  <si>
    <t>Flow meter calibration records; calibration method (in-situ or bench); acceptance criteria defined.</t>
  </si>
  <si>
    <t>CAL.7</t>
  </si>
  <si>
    <t>Out-of-calibration events are documented; an impact assessment is performed covering all batches and processes affected since the last valid calibration; QA reviews and approves the assessment; CAPA is raised where required.</t>
  </si>
  <si>
    <t>OOC procedure; last 3 OOC events reviewed for impact assessment; QA sign-off; CAPA evidence.</t>
  </si>
  <si>
    <t>CAL.8</t>
  </si>
  <si>
    <t>Reference standards and calibrated reference instruments used for in-house calibration are themselves calibrated against NABL-accredited or NPL references; storage conditions and handling of reference standards are controlled.</t>
  </si>
  <si>
    <t>Reference standards register; calibration certificates; storage condition compliance; access control.</t>
  </si>
  <si>
    <t xml:space="preserve">  EQ  —  EQUIPMENT QUALIFICATION &amp; VALIDATION SUPPORT    [Schedule M Part III | IQ / OQ / PQ | Validation Master Plan | ICH Q9 Risk Assessment]</t>
  </si>
  <si>
    <t>EQ.1</t>
  </si>
  <si>
    <t>A Validation Master Plan (VMP) or Site Validation Plan is in place; it describes the validation philosophy, scope, responsibilities, deliverables, and schedule for all GMP-critical systems and processes; it is reviewed annually.</t>
  </si>
  <si>
    <t>VMP document; last review date; QA approval; validation status matrix (completed vs. pending).</t>
  </si>
  <si>
    <t>EQ.2</t>
  </si>
  <si>
    <t>Equipment qualification follows a risk-based approach (DQ → IQ → OQ → PQ as applicable); qualification protocols are approved before execution; qualification reports are approved by QA and Engineering before release to production.</t>
  </si>
  <si>
    <t>Qualification lifecycle SOP; sample protocol and report; dual approval (Engineering + QA) confirmed.</t>
  </si>
  <si>
    <t>EQ.3</t>
  </si>
  <si>
    <t>Design Qualification (DQ) documents confirm that equipment design meets GMP and user requirements; URS (User Requirement Specification) is prepared for all new critical equipment and reviewed by QA.</t>
  </si>
  <si>
    <t>URS template; completed URS for last 3 equipment purchases; DQ checklist or supplier qualification.</t>
  </si>
  <si>
    <t>EQ.4</t>
  </si>
  <si>
    <t>Installation Qualification (IQ) verifies that equipment is installed correctly per manufacturer specifications and engineering drawings; IQ confirms instrument tags, material of construction, utilities, and safety devices.</t>
  </si>
  <si>
    <t>IQ protocol and report; material certificates; P&amp;ID red-line check; utility connection verification.</t>
  </si>
  <si>
    <t>EQ.5</t>
  </si>
  <si>
    <t>Operational Qualification (OQ) challenges equipment over the full operating range; acceptance criteria are pre-defined and justified; all OQ tests pass before PQ commences.</t>
  </si>
  <si>
    <t>OQ protocol with pre-defined acceptance criteria; OQ test results; deviation handling during OQ.</t>
  </si>
  <si>
    <t>EQ.6</t>
  </si>
  <si>
    <t>Performance Qualification (PQ) demonstrates consistent performance under actual process conditions; minimum 3 consecutive runs (or risk-justified number) meet acceptance criteria; QA approves PQ report before production release.</t>
  </si>
  <si>
    <t>PQ protocol (3-run or justified); PQ results; QA approval before production commencement.</t>
  </si>
  <si>
    <t>EQ.7</t>
  </si>
  <si>
    <t>Requalification is triggered by: significant changes (modification, relocation, major repair), performance failures, periodic schedule (defined in VMP), or regulatory requirement; change control is always followed.</t>
  </si>
  <si>
    <t>Requalification trigger criteria in SOP; change control procedure; recent examples verified.</t>
  </si>
  <si>
    <t>EQ.8</t>
  </si>
  <si>
    <t>Computer systems and PLC/SCADA/BMS software controlling GMP processes are validated per GAMP5 principles; software category is assigned; access control, audit trail, data integrity, and backup are implemented.</t>
  </si>
  <si>
    <t>GAMP5 validation documentation; software category assignment; audit trail enabled; backup and restore test.</t>
  </si>
  <si>
    <t xml:space="preserve">  CC  —  ENGINEERING CHANGE CONTROL &amp; DEVIATION MANAGEMENT    [Schedule M Part III | Change Control | ICH Q10 Pharmaceutical Quality System]</t>
  </si>
  <si>
    <t>CC.1</t>
  </si>
  <si>
    <t>A formal change control procedure governs all engineering changes (equipment, utilities, facility, automation, calibration frequency, PM schedule); changes are classified by impact (minor/major/critical) and routed for appropriate review and approval.</t>
  </si>
  <si>
    <t>Change control SOP; change classification matrix; QA involvement for major/critical changes; last 5 CCRs reviewed.</t>
  </si>
  <si>
    <t>CC.2</t>
  </si>
  <si>
    <t>Impact assessments for engineering changes evaluate effects on: product quality, process validation, equipment qualification, calibration, cleaning validation, regulatory filings, SOPs, and training.</t>
  </si>
  <si>
    <t>Impact assessment template in change control SOP; completed impact assessments for last 3 changes.</t>
  </si>
  <si>
    <t>CC.3</t>
  </si>
  <si>
    <t>Temporary changes (deviations from standard engineering conditions: emergency repairs, bypasses, temporary utilities) are documented, approved by QA, time-limited, and closed out with full restoration and re-qualification where required.</t>
  </si>
  <si>
    <t>Temporary change / planned deviation procedure; register of open temporary changes; QA approval records.</t>
  </si>
  <si>
    <t>CC.4</t>
  </si>
  <si>
    <t>Engineering deviations (unplanned equipment failures, utility excursions, HVAC alarms) are documented, investigated, root-caused, and CAPAs are raised; potential impact on in-process or completed batches is assessed.</t>
  </si>
  <si>
    <t>Engineering deviation log; last 6 months deviations reviewed; batch impact assessments; CAPA completion rate.</t>
  </si>
  <si>
    <t>CC.5</t>
  </si>
  <si>
    <t>Post-change effectiveness reviews are conducted to confirm that engineering changes achieved the intended outcome without adverse effects; effectiveness review records are approved by QA.</t>
  </si>
  <si>
    <t>Effectiveness review requirement in change control SOP; evidence of effectiveness checks for last 3 closed changes.</t>
  </si>
  <si>
    <t xml:space="preserve">  EHS  —  ENGINEERING SAFETY, ENVIRONMENT &amp; REGULATORY COMPLIANCE    [Schedule M Part II &amp; III | Factories Act 1948 | CPCB/SPCB | PESO | NBC 2016]</t>
  </si>
  <si>
    <t>EHS.1</t>
  </si>
  <si>
    <t>Pressure vessels, boilers, autoclaves, and compressed gas cylinders are inspected and certified by a statutory authority (Boiler Inspector / Factories Inspector) per the Factories Act / Pressure Vessels Rules; certificates are current and displayed.</t>
  </si>
  <si>
    <t>Boiler/pressure vessel certificates; last inspection date; next due date; Factories Act compliance register.</t>
  </si>
  <si>
    <t>EHS.2</t>
  </si>
  <si>
    <t>Electrical installations are tested per IS:3043 / IE Rules; earth leakage circuit breakers (ELCBs/RCCBs) and isolation switches are installed in all production, laboratory, and utility areas; periodic electrical safety audits are conducted.</t>
  </si>
  <si>
    <t>Electrical safety audit report (≤ 12 months); ELCB test records; electrical inspector certificate.</t>
  </si>
  <si>
    <t>EHS.3</t>
  </si>
  <si>
    <t>Flammable solvent storage and handling areas are ATEX/IS:5572 compliant (explosion-proof fixtures, anti-static flooring, bonding/earthing); hot-work permit system is in operation; solvent quantities in production areas are controlled.</t>
  </si>
  <si>
    <t>Flammable area classification drawing; equipment ATEX certification; hot-work permit register; bonding/earthing inspection.</t>
  </si>
  <si>
    <t>EHS.4</t>
  </si>
  <si>
    <t>Hazardous energy control (Lockout/Tagout — LOTO) procedure is implemented; personnel working on energised equipment are trained; LOTO equipment (locks, tags, hasps) is available; LOTO audits are conducted periodically.</t>
  </si>
  <si>
    <t>LOTO SOP; LOTO training records; LOTO equipment inspection; LOTO audit records (≤ 12 months).</t>
  </si>
  <si>
    <t>EHS.5</t>
  </si>
  <si>
    <t>Environmental compliance for emissions (air, water, noise) is maintained; Consent to Operate from CPCB/SPCB is current; ETP performance is monitored and reported; no regulatory notices or violations outstanding.</t>
  </si>
  <si>
    <t>Consent to Operate certificate; last ETP performance report; regulatory correspondence file.</t>
  </si>
  <si>
    <t>EHS.6</t>
  </si>
  <si>
    <t>Engineering KPIs (equipment availability, PM compliance, utility uptime, HVAC excursion count, calibration overdue count, open CAPA count) are tracked monthly and reviewed at a formal Engineering/QA review meeting.</t>
  </si>
  <si>
    <t>Engineering KPI dashboard; last 3 monthly review meeting minutes; trend analysis; management escalation records.</t>
  </si>
  <si>
    <t>Engineering Head Signature: _____________________________    Date: __________</t>
  </si>
  <si>
    <t>Head QA Signature: _____________________________    Date: __________</t>
  </si>
  <si>
    <t>QA-CHK-ENG-001  |  Rev: 01  |  08-Mar-2026  |  Schedule M Parts II &amp; III, Drugs &amp; Cosmetics Rules 1945, G.S.R.227(E)/2023  |  © schedulem.in  |  CONFIDENTIAL</t>
  </si>
  <si>
    <t>SCHEDULE M ENGINEERING AUDIT — SUMMARY DASHBOARD</t>
  </si>
  <si>
    <t>Facilities  ·  HVAC  ·  Utilities  ·  Preventive Maintenance  ·  Calibration  ·  Qualification  ·  Change Control  ·  EHS  |  © schedulem.in</t>
  </si>
  <si>
    <t xml:space="preserve">  ▌ Auto-calculated from Engineering Checklist tab  |  Schedule M Parts II &amp; III (G.S.R.227(E)/2023)</t>
  </si>
  <si>
    <t>TOTAL ITEMS</t>
  </si>
  <si>
    <t>COMPLIANT</t>
  </si>
  <si>
    <t>NON-COMPLIANT</t>
  </si>
  <si>
    <t>PARTIAL</t>
  </si>
  <si>
    <t>NOT CHECKED</t>
  </si>
  <si>
    <t>items</t>
  </si>
  <si>
    <t>OVERALL SCHEDULE M ENGINEERING COMPLIANCE RATE</t>
  </si>
  <si>
    <t>Section</t>
  </si>
  <si>
    <t>Total</t>
  </si>
  <si>
    <t>Compliant</t>
  </si>
  <si>
    <t>Non-Compliant</t>
  </si>
  <si>
    <t>Partial</t>
  </si>
  <si>
    <t>Score %</t>
  </si>
  <si>
    <t>Facilities &amp; Civil Infrastructure</t>
  </si>
  <si>
    <t>HVAC — Design, Qualification &amp; Operation</t>
  </si>
  <si>
    <t>Critical Utilities</t>
  </si>
  <si>
    <t>Preventive Maintenance Programme</t>
  </si>
  <si>
    <t>Calibration Programme</t>
  </si>
  <si>
    <t>Equipment Qualification &amp; Validation</t>
  </si>
  <si>
    <t>Engineering Change Control</t>
  </si>
  <si>
    <t>Safety, Environment &amp; Compliance</t>
  </si>
  <si>
    <t>STATUS LEGEND</t>
  </si>
  <si>
    <t>✓ Compliant</t>
  </si>
  <si>
    <t>Fully meets Schedule M Parts II &amp; III requirement; evidence on file.</t>
  </si>
  <si>
    <t>✗ Non-Compliant</t>
  </si>
  <si>
    <t>Requirement not met; corrective action mandatory before next inspection.</t>
  </si>
  <si>
    <t>~ Partial</t>
  </si>
  <si>
    <t>Partially meets requirement; improvement required within agreed timeframe.</t>
  </si>
  <si>
    <t>N/A</t>
  </si>
  <si>
    <t>Not applicable to this facility type, product, or engineering scope.</t>
  </si>
  <si>
    <t>Item not yet reviewed during this audit cycle.</t>
  </si>
  <si>
    <t>QA-CHK-ENG-001  Rev 01  |  08-Mar-2026  |  Schedule M Parts II &amp; III, Drugs &amp; Cosmetics Rules 1945  |  © schedulem.in  |  CONFIDENTIAL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</si>
</sst>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%"/>
  </numFmts>
  <fonts count="30">
    <font>
      <sz val="11.0"/>
      <color theme="1"/>
      <name val="Calibri"/>
      <scheme val="minor"/>
    </font>
    <font>
      <sz val="11.0"/>
      <color theme="1"/>
      <name val="Calibri"/>
    </font>
    <font/>
    <font>
      <b/>
      <sz val="20.0"/>
      <color rgb="FFFFFFFF"/>
      <name val="Arial"/>
    </font>
    <font>
      <i/>
      <sz val="9.0"/>
      <color rgb="FFFFCC88"/>
      <name val="Arial"/>
    </font>
    <font>
      <b/>
      <sz val="9.0"/>
      <color rgb="FF1B2A4A"/>
      <name val="Arial"/>
    </font>
    <font>
      <b/>
      <sz val="8.0"/>
      <color rgb="FFFFFFFF"/>
      <name val="Arial"/>
    </font>
    <font>
      <sz val="8.0"/>
      <color rgb="FF1B2A4A"/>
      <name val="Arial"/>
    </font>
    <font>
      <b/>
      <sz val="9.0"/>
      <color rgb="FFFFFFFF"/>
      <name val="Arial"/>
    </font>
    <font>
      <b/>
      <sz val="13.0"/>
      <color rgb="FF1B2A4A"/>
      <name val="Arial"/>
    </font>
    <font>
      <b/>
      <sz val="9.0"/>
      <color rgb="FF138808"/>
      <name val="Arial"/>
    </font>
    <font>
      <b/>
      <sz val="9.0"/>
      <color rgb="FF721C24"/>
      <name val="Arial"/>
    </font>
    <font>
      <b/>
      <sz val="9.0"/>
      <color rgb="FF2E4D8A"/>
      <name val="Arial"/>
    </font>
    <font>
      <sz val="9.0"/>
      <color rgb="FF1B2A4A"/>
      <name val="Arial"/>
    </font>
    <font>
      <i/>
      <sz val="8.0"/>
      <color rgb="FF5A5F6E"/>
      <name val="Arial"/>
    </font>
    <font>
      <sz val="9.0"/>
      <color rgb="FF5A5F6E"/>
      <name val="Arial"/>
    </font>
    <font>
      <sz val="9.0"/>
      <color theme="1"/>
      <name val="Arial"/>
    </font>
    <font>
      <sz val="8.0"/>
      <color rgb="FFFFFFFF"/>
      <name val="Arial"/>
    </font>
    <font>
      <i/>
      <sz val="8.0"/>
      <color rgb="FFFFCC88"/>
      <name val="Arial"/>
    </font>
    <font>
      <b/>
      <sz val="18.0"/>
      <color rgb="FFFFFFFF"/>
      <name val="Arial"/>
    </font>
    <font>
      <b/>
      <sz val="26.0"/>
      <color rgb="FF1B2A4A"/>
      <name val="Arial"/>
    </font>
    <font>
      <b/>
      <sz val="26.0"/>
      <color rgb="FF138808"/>
      <name val="Arial"/>
    </font>
    <font>
      <b/>
      <sz val="26.0"/>
      <color rgb="FF721C24"/>
      <name val="Arial"/>
    </font>
    <font>
      <b/>
      <sz val="26.0"/>
      <color rgb="FF856404"/>
      <name val="Arial"/>
    </font>
    <font>
      <b/>
      <sz val="26.0"/>
      <color rgb="FF5A5F6E"/>
      <name val="Arial"/>
    </font>
    <font>
      <b/>
      <sz val="10.0"/>
      <color rgb="FFFFFFFF"/>
      <name val="Arial"/>
    </font>
    <font>
      <b/>
      <sz val="28.0"/>
      <color rgb="FF1B2A4A"/>
      <name val="Arial"/>
    </font>
    <font>
      <b/>
      <sz val="9.0"/>
      <color rgb="FF3A72C9"/>
      <name val="Arial"/>
    </font>
    <font>
      <b/>
      <sz val="9.0"/>
      <color rgb="FF856404"/>
      <name val="Arial"/>
    </font>
    <font>
      <b/>
      <sz val="9.0"/>
      <color rgb="FF5A5F6E"/>
      <name val="Arial"/>
    </font>
  </fonts>
  <fills count="25">
    <fill>
      <patternFill patternType="none"/>
    </fill>
    <fill>
      <patternFill patternType="lightGray"/>
    </fill>
    <fill>
      <patternFill patternType="solid">
        <fgColor rgb="FF1B2A4A"/>
        <bgColor rgb="FF1B2A4A"/>
      </patternFill>
    </fill>
    <fill>
      <patternFill patternType="solid">
        <fgColor rgb="FFFF9933"/>
        <bgColor rgb="FFFF9933"/>
      </patternFill>
    </fill>
    <fill>
      <patternFill patternType="solid">
        <fgColor rgb="FF2E4D8A"/>
        <bgColor rgb="FF2E4D8A"/>
      </patternFill>
    </fill>
    <fill>
      <patternFill patternType="solid">
        <fgColor rgb="FFEBF3FF"/>
        <bgColor rgb="FFEBF3FF"/>
      </patternFill>
    </fill>
    <fill>
      <patternFill patternType="solid">
        <fgColor rgb="FFD6E4F7"/>
        <bgColor rgb="FFD6E4F7"/>
      </patternFill>
    </fill>
    <fill>
      <patternFill patternType="solid">
        <fgColor rgb="FFD4EDDA"/>
        <bgColor rgb="FFD4EDDA"/>
      </patternFill>
    </fill>
    <fill>
      <patternFill patternType="solid">
        <fgColor rgb="FFF8D7DA"/>
        <bgColor rgb="FFF8D7DA"/>
      </patternFill>
    </fill>
    <fill>
      <patternFill patternType="solid">
        <fgColor rgb="FF3D6B8C"/>
        <bgColor rgb="FF3D6B8C"/>
      </patternFill>
    </fill>
    <fill>
      <patternFill patternType="solid">
        <fgColor rgb="FF3A72C9"/>
        <bgColor rgb="FF3A72C9"/>
      </patternFill>
    </fill>
    <fill>
      <patternFill patternType="solid">
        <fgColor rgb="FFF4F6FA"/>
        <bgColor rgb="FFF4F6FA"/>
      </patternFill>
    </fill>
    <fill>
      <patternFill patternType="solid">
        <fgColor rgb="FFFFFFFF"/>
        <bgColor rgb="FFFFFFFF"/>
      </patternFill>
    </fill>
    <fill>
      <patternFill patternType="solid">
        <fgColor rgb="FF0F6B74"/>
        <bgColor rgb="FF0F6B74"/>
      </patternFill>
    </fill>
    <fill>
      <patternFill patternType="solid">
        <fgColor rgb="FF5C6B2E"/>
        <bgColor rgb="FF5C6B2E"/>
      </patternFill>
    </fill>
    <fill>
      <patternFill patternType="solid">
        <fgColor rgb="FF8B3A3A"/>
        <bgColor rgb="FF8B3A3A"/>
      </patternFill>
    </fill>
    <fill>
      <patternFill patternType="solid">
        <fgColor rgb="FF3C3C3C"/>
        <bgColor rgb="FF3C3C3C"/>
      </patternFill>
    </fill>
    <fill>
      <patternFill patternType="solid">
        <fgColor rgb="FF5A2D82"/>
        <bgColor rgb="FF5A2D82"/>
      </patternFill>
    </fill>
    <fill>
      <patternFill patternType="solid">
        <fgColor rgb="FF138808"/>
        <bgColor rgb="FF138808"/>
      </patternFill>
    </fill>
    <fill>
      <patternFill patternType="solid">
        <fgColor rgb="FF721C24"/>
        <bgColor rgb="FF721C24"/>
      </patternFill>
    </fill>
    <fill>
      <patternFill patternType="solid">
        <fgColor rgb="FF856404"/>
        <bgColor rgb="FF856404"/>
      </patternFill>
    </fill>
    <fill>
      <patternFill patternType="solid">
        <fgColor rgb="FF5A5F6E"/>
        <bgColor rgb="FF5A5F6E"/>
      </patternFill>
    </fill>
    <fill>
      <patternFill patternType="solid">
        <fgColor rgb="FFFFF3CD"/>
        <bgColor rgb="FFFFF3CD"/>
      </patternFill>
    </fill>
    <fill>
      <patternFill patternType="solid">
        <fgColor rgb="FFEAF0FB"/>
        <bgColor rgb="FFEAF0FB"/>
      </patternFill>
    </fill>
    <fill>
      <patternFill patternType="solid">
        <fgColor rgb="FFD9DCE6"/>
        <bgColor rgb="FFD9DCE6"/>
      </patternFill>
    </fill>
  </fills>
  <borders count="8">
    <border/>
    <border>
      <left/>
      <top/>
      <bottom/>
    </border>
    <border>
      <top/>
      <bottom/>
    </border>
    <border>
      <right/>
      <top/>
      <bottom/>
    </border>
    <border>
      <left style="thin">
        <color rgb="FFB0B8CC"/>
      </left>
      <top style="thin">
        <color rgb="FFB0B8CC"/>
      </top>
      <bottom style="thin">
        <color rgb="FFB0B8CC"/>
      </bottom>
    </border>
    <border>
      <right style="thin">
        <color rgb="FFB0B8CC"/>
      </right>
      <top style="thin">
        <color rgb="FFB0B8CC"/>
      </top>
      <bottom style="thin">
        <color rgb="FFB0B8CC"/>
      </bottom>
    </border>
    <border>
      <left style="thin">
        <color rgb="FFB0B8CC"/>
      </left>
      <right style="thin">
        <color rgb="FFB0B8CC"/>
      </right>
      <top style="thin">
        <color rgb="FFB0B8CC"/>
      </top>
      <bottom style="thin">
        <color rgb="FFB0B8CC"/>
      </bottom>
    </border>
    <border>
      <top style="thin">
        <color rgb="FFB0B8CC"/>
      </top>
      <bottom style="thin">
        <color rgb="FFB0B8CC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1" fillId="2" fontId="3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vertical="center"/>
    </xf>
    <xf borderId="1" fillId="3" fontId="5" numFmtId="0" xfId="0" applyAlignment="1" applyBorder="1" applyFill="1" applyFont="1">
      <alignment horizontal="left" vertical="center"/>
    </xf>
    <xf borderId="4" fillId="4" fontId="6" numFmtId="0" xfId="0" applyAlignment="1" applyBorder="1" applyFill="1" applyFont="1">
      <alignment horizontal="left" vertical="center"/>
    </xf>
    <xf borderId="5" fillId="0" fontId="2" numFmtId="0" xfId="0" applyBorder="1" applyFont="1"/>
    <xf borderId="4" fillId="5" fontId="7" numFmtId="0" xfId="0" applyAlignment="1" applyBorder="1" applyFill="1" applyFont="1">
      <alignment horizontal="left" vertical="center"/>
    </xf>
    <xf borderId="6" fillId="4" fontId="8" numFmtId="0" xfId="0" applyAlignment="1" applyBorder="1" applyFont="1">
      <alignment horizontal="center" shrinkToFit="0" vertical="center" wrapText="1"/>
    </xf>
    <xf borderId="6" fillId="5" fontId="7" numFmtId="0" xfId="0" applyAlignment="1" applyBorder="1" applyFont="1">
      <alignment horizontal="left" vertical="center"/>
    </xf>
    <xf borderId="6" fillId="6" fontId="9" numFmtId="0" xfId="0" applyAlignment="1" applyBorder="1" applyFill="1" applyFont="1">
      <alignment horizontal="center" shrinkToFit="0" vertical="center" wrapText="1"/>
    </xf>
    <xf borderId="6" fillId="7" fontId="10" numFmtId="0" xfId="0" applyAlignment="1" applyBorder="1" applyFill="1" applyFont="1">
      <alignment horizontal="center" shrinkToFit="0" vertical="center" wrapText="1"/>
    </xf>
    <xf borderId="6" fillId="8" fontId="11" numFmtId="0" xfId="0" applyAlignment="1" applyBorder="1" applyFill="1" applyFont="1">
      <alignment horizontal="center" shrinkToFit="0" vertical="center" wrapText="1"/>
    </xf>
    <xf borderId="6" fillId="2" fontId="8" numFmtId="0" xfId="0" applyAlignment="1" applyBorder="1" applyFont="1">
      <alignment horizontal="center" shrinkToFit="0" vertical="center" wrapText="1"/>
    </xf>
    <xf borderId="4" fillId="9" fontId="8" numFmtId="0" xfId="0" applyAlignment="1" applyBorder="1" applyFill="1" applyFont="1">
      <alignment horizontal="left" vertical="center"/>
    </xf>
    <xf borderId="7" fillId="0" fontId="2" numFmtId="0" xfId="0" applyBorder="1" applyFont="1"/>
    <xf borderId="6" fillId="10" fontId="8" numFmtId="0" xfId="0" applyAlignment="1" applyBorder="1" applyFill="1" applyFont="1">
      <alignment horizontal="center" vertical="center"/>
    </xf>
    <xf borderId="6" fillId="11" fontId="12" numFmtId="0" xfId="0" applyAlignment="1" applyBorder="1" applyFill="1" applyFont="1">
      <alignment horizontal="center" vertical="center"/>
    </xf>
    <xf borderId="6" fillId="11" fontId="13" numFmtId="0" xfId="0" applyAlignment="1" applyBorder="1" applyFont="1">
      <alignment horizontal="left" shrinkToFit="0" vertical="center" wrapText="1"/>
    </xf>
    <xf borderId="6" fillId="11" fontId="14" numFmtId="0" xfId="0" applyAlignment="1" applyBorder="1" applyFont="1">
      <alignment horizontal="left" shrinkToFit="0" vertical="center" wrapText="1"/>
    </xf>
    <xf borderId="6" fillId="11" fontId="15" numFmtId="0" xfId="0" applyAlignment="1" applyBorder="1" applyFont="1">
      <alignment horizontal="center" vertical="center"/>
    </xf>
    <xf borderId="6" fillId="11" fontId="16" numFmtId="0" xfId="0" applyAlignment="1" applyBorder="1" applyFont="1">
      <alignment horizontal="left" shrinkToFit="0" vertical="center" wrapText="1"/>
    </xf>
    <xf borderId="6" fillId="12" fontId="12" numFmtId="0" xfId="0" applyAlignment="1" applyBorder="1" applyFill="1" applyFont="1">
      <alignment horizontal="center" vertical="center"/>
    </xf>
    <xf borderId="6" fillId="12" fontId="13" numFmtId="0" xfId="0" applyAlignment="1" applyBorder="1" applyFont="1">
      <alignment horizontal="left" shrinkToFit="0" vertical="center" wrapText="1"/>
    </xf>
    <xf borderId="6" fillId="12" fontId="14" numFmtId="0" xfId="0" applyAlignment="1" applyBorder="1" applyFont="1">
      <alignment horizontal="left" shrinkToFit="0" vertical="center" wrapText="1"/>
    </xf>
    <xf borderId="6" fillId="12" fontId="15" numFmtId="0" xfId="0" applyAlignment="1" applyBorder="1" applyFont="1">
      <alignment horizontal="center" vertical="center"/>
    </xf>
    <xf borderId="6" fillId="12" fontId="16" numFmtId="0" xfId="0" applyAlignment="1" applyBorder="1" applyFont="1">
      <alignment horizontal="left" shrinkToFit="0" vertical="center" wrapText="1"/>
    </xf>
    <xf borderId="4" fillId="13" fontId="8" numFmtId="0" xfId="0" applyAlignment="1" applyBorder="1" applyFill="1" applyFont="1">
      <alignment horizontal="left" vertical="center"/>
    </xf>
    <xf borderId="4" fillId="14" fontId="8" numFmtId="0" xfId="0" applyAlignment="1" applyBorder="1" applyFill="1" applyFont="1">
      <alignment horizontal="left" vertical="center"/>
    </xf>
    <xf borderId="4" fillId="15" fontId="8" numFmtId="0" xfId="0" applyAlignment="1" applyBorder="1" applyFill="1" applyFont="1">
      <alignment horizontal="left" vertical="center"/>
    </xf>
    <xf borderId="4" fillId="16" fontId="8" numFmtId="0" xfId="0" applyAlignment="1" applyBorder="1" applyFill="1" applyFont="1">
      <alignment horizontal="left" vertical="center"/>
    </xf>
    <xf borderId="4" fillId="4" fontId="8" numFmtId="0" xfId="0" applyAlignment="1" applyBorder="1" applyFont="1">
      <alignment horizontal="left" vertical="center"/>
    </xf>
    <xf borderId="4" fillId="17" fontId="8" numFmtId="0" xfId="0" applyAlignment="1" applyBorder="1" applyFill="1" applyFont="1">
      <alignment horizontal="left" vertical="center"/>
    </xf>
    <xf borderId="4" fillId="2" fontId="17" numFmtId="0" xfId="0" applyAlignment="1" applyBorder="1" applyFont="1">
      <alignment horizontal="left" vertical="center"/>
    </xf>
    <xf borderId="1" fillId="2" fontId="18" numFmtId="0" xfId="0" applyAlignment="1" applyBorder="1" applyFont="1">
      <alignment horizontal="center" vertical="center"/>
    </xf>
    <xf borderId="1" fillId="2" fontId="19" numFmtId="0" xfId="0" applyAlignment="1" applyBorder="1" applyFont="1">
      <alignment horizontal="center" vertical="center"/>
    </xf>
    <xf borderId="6" fillId="18" fontId="8" numFmtId="0" xfId="0" applyAlignment="1" applyBorder="1" applyFill="1" applyFont="1">
      <alignment horizontal="center" vertical="center"/>
    </xf>
    <xf borderId="6" fillId="19" fontId="8" numFmtId="0" xfId="0" applyAlignment="1" applyBorder="1" applyFill="1" applyFont="1">
      <alignment horizontal="center" vertical="center"/>
    </xf>
    <xf borderId="6" fillId="20" fontId="8" numFmtId="0" xfId="0" applyAlignment="1" applyBorder="1" applyFill="1" applyFont="1">
      <alignment horizontal="center" vertical="center"/>
    </xf>
    <xf borderId="6" fillId="21" fontId="8" numFmtId="0" xfId="0" applyAlignment="1" applyBorder="1" applyFill="1" applyFont="1">
      <alignment horizontal="center" vertical="center"/>
    </xf>
    <xf borderId="6" fillId="6" fontId="20" numFmtId="0" xfId="0" applyAlignment="1" applyBorder="1" applyFont="1">
      <alignment horizontal="center" vertical="center"/>
    </xf>
    <xf borderId="6" fillId="7" fontId="21" numFmtId="0" xfId="0" applyAlignment="1" applyBorder="1" applyFont="1">
      <alignment horizontal="center" vertical="center"/>
    </xf>
    <xf borderId="6" fillId="8" fontId="22" numFmtId="0" xfId="0" applyAlignment="1" applyBorder="1" applyFont="1">
      <alignment horizontal="center" vertical="center"/>
    </xf>
    <xf borderId="6" fillId="22" fontId="23" numFmtId="0" xfId="0" applyAlignment="1" applyBorder="1" applyFill="1" applyFont="1">
      <alignment horizontal="center" vertical="center"/>
    </xf>
    <xf borderId="6" fillId="11" fontId="24" numFmtId="0" xfId="0" applyAlignment="1" applyBorder="1" applyFont="1">
      <alignment horizontal="center" vertical="center"/>
    </xf>
    <xf borderId="6" fillId="6" fontId="14" numFmtId="0" xfId="0" applyAlignment="1" applyBorder="1" applyFont="1">
      <alignment horizontal="center" vertical="top"/>
    </xf>
    <xf borderId="6" fillId="7" fontId="14" numFmtId="0" xfId="0" applyAlignment="1" applyBorder="1" applyFont="1">
      <alignment horizontal="center" vertical="top"/>
    </xf>
    <xf borderId="6" fillId="8" fontId="14" numFmtId="0" xfId="0" applyAlignment="1" applyBorder="1" applyFont="1">
      <alignment horizontal="center" vertical="top"/>
    </xf>
    <xf borderId="6" fillId="22" fontId="14" numFmtId="0" xfId="0" applyAlignment="1" applyBorder="1" applyFont="1">
      <alignment horizontal="center" vertical="top"/>
    </xf>
    <xf borderId="6" fillId="11" fontId="14" numFmtId="0" xfId="0" applyAlignment="1" applyBorder="1" applyFont="1">
      <alignment horizontal="center" vertical="top"/>
    </xf>
    <xf borderId="4" fillId="4" fontId="25" numFmtId="0" xfId="0" applyAlignment="1" applyBorder="1" applyFont="1">
      <alignment horizontal="center" vertical="center"/>
    </xf>
    <xf borderId="4" fillId="6" fontId="26" numFmtId="164" xfId="0" applyAlignment="1" applyBorder="1" applyFont="1" applyNumberFormat="1">
      <alignment horizontal="center" vertical="center"/>
    </xf>
    <xf borderId="6" fillId="2" fontId="8" numFmtId="0" xfId="0" applyAlignment="1" applyBorder="1" applyFont="1">
      <alignment horizontal="center" vertical="center"/>
    </xf>
    <xf borderId="6" fillId="11" fontId="1" numFmtId="0" xfId="0" applyBorder="1" applyFont="1"/>
    <xf borderId="6" fillId="9" fontId="8" numFmtId="0" xfId="0" applyAlignment="1" applyBorder="1" applyFont="1">
      <alignment horizontal="left" vertical="center"/>
    </xf>
    <xf borderId="6" fillId="23" fontId="27" numFmtId="0" xfId="0" applyAlignment="1" applyBorder="1" applyFill="1" applyFont="1">
      <alignment horizontal="center" vertical="center"/>
    </xf>
    <xf borderId="6" fillId="7" fontId="10" numFmtId="0" xfId="0" applyAlignment="1" applyBorder="1" applyFont="1">
      <alignment horizontal="center" vertical="center"/>
    </xf>
    <xf borderId="6" fillId="8" fontId="11" numFmtId="0" xfId="0" applyAlignment="1" applyBorder="1" applyFont="1">
      <alignment horizontal="center" vertical="center"/>
    </xf>
    <xf borderId="6" fillId="22" fontId="28" numFmtId="0" xfId="0" applyAlignment="1" applyBorder="1" applyFont="1">
      <alignment horizontal="center" vertical="center"/>
    </xf>
    <xf borderId="6" fillId="6" fontId="5" numFmtId="9" xfId="0" applyAlignment="1" applyBorder="1" applyFont="1" applyNumberFormat="1">
      <alignment horizontal="center" vertical="center"/>
    </xf>
    <xf borderId="6" fillId="13" fontId="8" numFmtId="0" xfId="0" applyAlignment="1" applyBorder="1" applyFont="1">
      <alignment horizontal="left" vertical="center"/>
    </xf>
    <xf borderId="6" fillId="14" fontId="8" numFmtId="0" xfId="0" applyAlignment="1" applyBorder="1" applyFont="1">
      <alignment horizontal="left" vertical="center"/>
    </xf>
    <xf borderId="6" fillId="15" fontId="8" numFmtId="0" xfId="0" applyAlignment="1" applyBorder="1" applyFont="1">
      <alignment horizontal="left" vertical="center"/>
    </xf>
    <xf borderId="6" fillId="16" fontId="8" numFmtId="0" xfId="0" applyAlignment="1" applyBorder="1" applyFont="1">
      <alignment horizontal="left" vertical="center"/>
    </xf>
    <xf borderId="6" fillId="4" fontId="8" numFmtId="0" xfId="0" applyAlignment="1" applyBorder="1" applyFont="1">
      <alignment horizontal="left" vertical="center"/>
    </xf>
    <xf borderId="6" fillId="17" fontId="8" numFmtId="0" xfId="0" applyAlignment="1" applyBorder="1" applyFont="1">
      <alignment horizontal="left" vertical="center"/>
    </xf>
    <xf borderId="4" fillId="2" fontId="8" numFmtId="0" xfId="0" applyAlignment="1" applyBorder="1" applyFont="1">
      <alignment horizontal="center" vertical="center"/>
    </xf>
    <xf borderId="4" fillId="11" fontId="15" numFmtId="0" xfId="0" applyAlignment="1" applyBorder="1" applyFont="1">
      <alignment horizontal="left" vertical="center"/>
    </xf>
    <xf borderId="6" fillId="24" fontId="29" numFmtId="0" xfId="0" applyAlignment="1" applyBorder="1" applyFill="1" applyFont="1">
      <alignment horizontal="center" vertical="center"/>
    </xf>
    <xf borderId="6" fillId="11" fontId="29" numFmtId="0" xfId="0" applyAlignment="1" applyBorder="1" applyFont="1">
      <alignment horizontal="center" vertical="center"/>
    </xf>
  </cellXfs>
  <cellStyles count="1">
    <cellStyle xfId="0" name="Normal" builtinId="0"/>
  </cellStyles>
  <dxfs count="3">
    <dxf>
      <font>
        <b/>
        <sz val="9.0"/>
        <color rgb="FF138808"/>
        <name val="Arial"/>
      </font>
      <fill>
        <patternFill patternType="solid">
          <fgColor rgb="FFD4EDDA"/>
          <bgColor rgb="FFD4EDDA"/>
        </patternFill>
      </fill>
      <border/>
    </dxf>
    <dxf>
      <font>
        <b/>
        <sz val="9.0"/>
        <color rgb="FF721C24"/>
        <name val="Arial"/>
      </font>
      <fill>
        <patternFill patternType="solid">
          <fgColor rgb="FFF8D7DA"/>
          <bgColor rgb="FFF8D7DA"/>
        </patternFill>
      </fill>
      <border/>
    </dxf>
    <dxf>
      <font>
        <b/>
        <sz val="9.0"/>
        <color rgb="FF856404"/>
        <name val="Arial"/>
      </font>
      <fill>
        <patternFill patternType="solid">
          <fgColor rgb="FFFFF3CD"/>
          <bgColor rgb="FFFFF3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4859000" cy="30480000"/>
    <xdr:pic>
      <xdr:nvPicPr>
        <xdr:cNvPr descr="Picture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0.0" topLeftCell="A11" activePane="bottomLeft" state="frozen"/>
      <selection activeCell="B12" sqref="B12" pane="bottomLeft"/>
    </sheetView>
  </sheetViews>
  <sheetFormatPr customHeight="1" defaultColWidth="14.43" defaultRowHeight="15.0"/>
  <cols>
    <col customWidth="1" min="1" max="1" width="5.0"/>
    <col customWidth="1" min="2" max="2" width="12.0"/>
    <col customWidth="1" min="3" max="3" width="56.0"/>
    <col customWidth="1" min="4" max="4" width="28.0"/>
    <col customWidth="1" min="5" max="5" width="16.0"/>
    <col customWidth="1" min="6" max="6" width="18.0"/>
    <col customWidth="1" min="7" max="7" width="26.0"/>
    <col customWidth="1" min="8" max="8" width="24.0"/>
    <col customWidth="1" min="9" max="9" width="20.0"/>
    <col customWidth="1" min="10" max="26" width="8.71"/>
  </cols>
  <sheetData>
    <row r="1" ht="12.0" customHeight="1">
      <c r="A1" s="1"/>
      <c r="B1" s="2"/>
      <c r="C1" s="2"/>
      <c r="D1" s="2"/>
      <c r="E1" s="2"/>
      <c r="F1" s="2"/>
      <c r="G1" s="2"/>
      <c r="H1" s="2"/>
      <c r="I1" s="3"/>
    </row>
    <row r="2" ht="43.5" customHeight="1">
      <c r="A2" s="4" t="s">
        <v>0</v>
      </c>
      <c r="B2" s="2"/>
      <c r="C2" s="2"/>
      <c r="D2" s="2"/>
      <c r="E2" s="2"/>
      <c r="F2" s="2"/>
      <c r="G2" s="2"/>
      <c r="H2" s="2"/>
      <c r="I2" s="3"/>
    </row>
    <row r="3" ht="19.5" customHeight="1">
      <c r="A3" s="5" t="s">
        <v>1</v>
      </c>
      <c r="B3" s="2"/>
      <c r="C3" s="2"/>
      <c r="D3" s="2"/>
      <c r="E3" s="2"/>
      <c r="F3" s="2"/>
      <c r="G3" s="2"/>
      <c r="H3" s="2"/>
      <c r="I3" s="3"/>
    </row>
    <row r="4" ht="19.5" customHeight="1">
      <c r="A4" s="6" t="s">
        <v>2</v>
      </c>
      <c r="B4" s="2"/>
      <c r="C4" s="2"/>
      <c r="D4" s="2"/>
      <c r="E4" s="2"/>
      <c r="F4" s="2"/>
      <c r="G4" s="2"/>
      <c r="H4" s="2"/>
      <c r="I4" s="3"/>
    </row>
    <row r="5" ht="18.0" customHeight="1">
      <c r="A5" s="7" t="s">
        <v>3</v>
      </c>
      <c r="B5" s="8"/>
      <c r="C5" s="9"/>
      <c r="D5" s="8"/>
      <c r="E5" s="7" t="s">
        <v>4</v>
      </c>
      <c r="F5" s="8"/>
      <c r="G5" s="9"/>
      <c r="H5" s="8"/>
      <c r="I5" s="10" t="s">
        <v>5</v>
      </c>
    </row>
    <row r="6" ht="18.0" customHeight="1">
      <c r="A6" s="7" t="s">
        <v>6</v>
      </c>
      <c r="B6" s="8"/>
      <c r="C6" s="9"/>
      <c r="D6" s="8"/>
      <c r="E6" s="7" t="s">
        <v>7</v>
      </c>
      <c r="F6" s="8"/>
      <c r="G6" s="11" t="s">
        <v>8</v>
      </c>
      <c r="I6" s="12" t="str">
        <f>COUNTIF(E11:E83,"✓ Compliant")&amp;" / 65"</f>
        <v>0 / 65</v>
      </c>
    </row>
    <row r="7" ht="18.0" customHeight="1">
      <c r="A7" s="7" t="s">
        <v>9</v>
      </c>
      <c r="B7" s="8"/>
      <c r="C7" s="9"/>
      <c r="D7" s="8"/>
      <c r="E7" s="7" t="s">
        <v>10</v>
      </c>
      <c r="F7" s="8"/>
      <c r="G7" s="9"/>
      <c r="H7" s="8"/>
      <c r="I7" s="13" t="str">
        <f>"✓  "&amp;COUNTIF(E11:E83,"✓ Compliant")</f>
        <v>✓  0</v>
      </c>
    </row>
    <row r="8" ht="18.0" customHeight="1">
      <c r="A8" s="7" t="s">
        <v>11</v>
      </c>
      <c r="B8" s="8"/>
      <c r="C8" s="9" t="s">
        <v>12</v>
      </c>
      <c r="D8" s="8"/>
      <c r="E8" s="7" t="s">
        <v>13</v>
      </c>
      <c r="F8" s="8"/>
      <c r="G8" s="11" t="s">
        <v>14</v>
      </c>
      <c r="I8" s="14" t="str">
        <f>"✗  "&amp;COUNTIF(E11:E83,"✗ Non-Compliant")</f>
        <v>✗  0</v>
      </c>
    </row>
    <row r="9" ht="9.75" customHeight="1">
      <c r="A9" s="1"/>
      <c r="B9" s="2"/>
      <c r="C9" s="2"/>
      <c r="D9" s="2"/>
      <c r="E9" s="2"/>
      <c r="F9" s="2"/>
      <c r="G9" s="2"/>
      <c r="H9" s="2"/>
      <c r="I9" s="3"/>
    </row>
    <row r="10" ht="31.5" customHeight="1">
      <c r="A10" s="15" t="s">
        <v>15</v>
      </c>
      <c r="B10" s="15" t="s">
        <v>16</v>
      </c>
      <c r="C10" s="15" t="s">
        <v>17</v>
      </c>
      <c r="D10" s="15" t="s">
        <v>18</v>
      </c>
      <c r="E10" s="15" t="s">
        <v>19</v>
      </c>
      <c r="F10" s="15" t="s">
        <v>20</v>
      </c>
      <c r="G10" s="15" t="s">
        <v>21</v>
      </c>
      <c r="H10" s="15" t="s">
        <v>22</v>
      </c>
      <c r="I10" s="15" t="s">
        <v>23</v>
      </c>
    </row>
    <row r="11" ht="15.75" customHeight="1">
      <c r="A11" s="16" t="s">
        <v>24</v>
      </c>
      <c r="B11" s="17"/>
      <c r="C11" s="17"/>
      <c r="D11" s="17"/>
      <c r="E11" s="17"/>
      <c r="F11" s="17"/>
      <c r="G11" s="17"/>
      <c r="H11" s="17"/>
      <c r="I11" s="8"/>
    </row>
    <row r="12" ht="42.0" customHeight="1">
      <c r="A12" s="18">
        <v>1.0</v>
      </c>
      <c r="B12" s="19" t="s">
        <v>25</v>
      </c>
      <c r="C12" s="20" t="s">
        <v>26</v>
      </c>
      <c r="D12" s="21" t="s">
        <v>27</v>
      </c>
      <c r="E12" s="22" t="s">
        <v>28</v>
      </c>
      <c r="F12" s="23"/>
      <c r="G12" s="23"/>
      <c r="H12" s="23"/>
      <c r="I12" s="23"/>
    </row>
    <row r="13" ht="42.0" customHeight="1">
      <c r="A13" s="18">
        <v>2.0</v>
      </c>
      <c r="B13" s="24" t="s">
        <v>29</v>
      </c>
      <c r="C13" s="25" t="s">
        <v>30</v>
      </c>
      <c r="D13" s="26" t="s">
        <v>31</v>
      </c>
      <c r="E13" s="27" t="s">
        <v>28</v>
      </c>
      <c r="F13" s="28"/>
      <c r="G13" s="28"/>
      <c r="H13" s="28"/>
      <c r="I13" s="28"/>
    </row>
    <row r="14" ht="42.0" customHeight="1">
      <c r="A14" s="18">
        <v>3.0</v>
      </c>
      <c r="B14" s="19" t="s">
        <v>32</v>
      </c>
      <c r="C14" s="20" t="s">
        <v>33</v>
      </c>
      <c r="D14" s="21" t="s">
        <v>34</v>
      </c>
      <c r="E14" s="22" t="s">
        <v>28</v>
      </c>
      <c r="F14" s="23"/>
      <c r="G14" s="23"/>
      <c r="H14" s="23"/>
      <c r="I14" s="23"/>
    </row>
    <row r="15" ht="42.0" customHeight="1">
      <c r="A15" s="18">
        <v>4.0</v>
      </c>
      <c r="B15" s="24" t="s">
        <v>35</v>
      </c>
      <c r="C15" s="25" t="s">
        <v>36</v>
      </c>
      <c r="D15" s="26" t="s">
        <v>37</v>
      </c>
      <c r="E15" s="27" t="s">
        <v>28</v>
      </c>
      <c r="F15" s="28"/>
      <c r="G15" s="28"/>
      <c r="H15" s="28"/>
      <c r="I15" s="28"/>
    </row>
    <row r="16" ht="42.0" customHeight="1">
      <c r="A16" s="18">
        <v>5.0</v>
      </c>
      <c r="B16" s="19" t="s">
        <v>38</v>
      </c>
      <c r="C16" s="20" t="s">
        <v>39</v>
      </c>
      <c r="D16" s="21" t="s">
        <v>40</v>
      </c>
      <c r="E16" s="22" t="s">
        <v>28</v>
      </c>
      <c r="F16" s="23"/>
      <c r="G16" s="23"/>
      <c r="H16" s="23"/>
      <c r="I16" s="23"/>
    </row>
    <row r="17" ht="42.0" customHeight="1">
      <c r="A17" s="18">
        <v>6.0</v>
      </c>
      <c r="B17" s="24" t="s">
        <v>41</v>
      </c>
      <c r="C17" s="25" t="s">
        <v>42</v>
      </c>
      <c r="D17" s="26" t="s">
        <v>43</v>
      </c>
      <c r="E17" s="27" t="s">
        <v>28</v>
      </c>
      <c r="F17" s="28"/>
      <c r="G17" s="28"/>
      <c r="H17" s="28"/>
      <c r="I17" s="28"/>
    </row>
    <row r="18" ht="42.0" customHeight="1">
      <c r="A18" s="18">
        <v>7.0</v>
      </c>
      <c r="B18" s="19" t="s">
        <v>44</v>
      </c>
      <c r="C18" s="20" t="s">
        <v>45</v>
      </c>
      <c r="D18" s="21" t="s">
        <v>46</v>
      </c>
      <c r="E18" s="22" t="s">
        <v>28</v>
      </c>
      <c r="F18" s="23"/>
      <c r="G18" s="23"/>
      <c r="H18" s="23"/>
      <c r="I18" s="23"/>
    </row>
    <row r="19" ht="42.0" customHeight="1">
      <c r="A19" s="18">
        <v>8.0</v>
      </c>
      <c r="B19" s="24" t="s">
        <v>47</v>
      </c>
      <c r="C19" s="25" t="s">
        <v>48</v>
      </c>
      <c r="D19" s="26" t="s">
        <v>49</v>
      </c>
      <c r="E19" s="27" t="s">
        <v>28</v>
      </c>
      <c r="F19" s="28"/>
      <c r="G19" s="28"/>
      <c r="H19" s="28"/>
      <c r="I19" s="28"/>
    </row>
    <row r="20" ht="42.0" customHeight="1">
      <c r="A20" s="18">
        <v>9.0</v>
      </c>
      <c r="B20" s="19" t="s">
        <v>50</v>
      </c>
      <c r="C20" s="20" t="s">
        <v>51</v>
      </c>
      <c r="D20" s="21" t="s">
        <v>52</v>
      </c>
      <c r="E20" s="22" t="s">
        <v>28</v>
      </c>
      <c r="F20" s="23"/>
      <c r="G20" s="23"/>
      <c r="H20" s="23"/>
      <c r="I20" s="23"/>
    </row>
    <row r="21" ht="42.0" customHeight="1">
      <c r="A21" s="18">
        <v>10.0</v>
      </c>
      <c r="B21" s="24" t="s">
        <v>53</v>
      </c>
      <c r="C21" s="25" t="s">
        <v>54</v>
      </c>
      <c r="D21" s="26" t="s">
        <v>55</v>
      </c>
      <c r="E21" s="27" t="s">
        <v>28</v>
      </c>
      <c r="F21" s="28"/>
      <c r="G21" s="28"/>
      <c r="H21" s="28"/>
      <c r="I21" s="28"/>
    </row>
    <row r="22" ht="15.75" customHeight="1">
      <c r="A22" s="29" t="s">
        <v>56</v>
      </c>
      <c r="B22" s="17"/>
      <c r="C22" s="17"/>
      <c r="D22" s="17"/>
      <c r="E22" s="17"/>
      <c r="F22" s="17"/>
      <c r="G22" s="17"/>
      <c r="H22" s="17"/>
      <c r="I22" s="8"/>
    </row>
    <row r="23" ht="42.0" customHeight="1">
      <c r="A23" s="18">
        <v>11.0</v>
      </c>
      <c r="B23" s="19" t="s">
        <v>57</v>
      </c>
      <c r="C23" s="20" t="s">
        <v>58</v>
      </c>
      <c r="D23" s="21" t="s">
        <v>59</v>
      </c>
      <c r="E23" s="22" t="s">
        <v>28</v>
      </c>
      <c r="F23" s="23"/>
      <c r="G23" s="23"/>
      <c r="H23" s="23"/>
      <c r="I23" s="23"/>
    </row>
    <row r="24" ht="42.0" customHeight="1">
      <c r="A24" s="18">
        <v>12.0</v>
      </c>
      <c r="B24" s="24" t="s">
        <v>60</v>
      </c>
      <c r="C24" s="25" t="s">
        <v>61</v>
      </c>
      <c r="D24" s="26" t="s">
        <v>62</v>
      </c>
      <c r="E24" s="27" t="s">
        <v>28</v>
      </c>
      <c r="F24" s="28"/>
      <c r="G24" s="28"/>
      <c r="H24" s="28"/>
      <c r="I24" s="28"/>
    </row>
    <row r="25" ht="42.0" customHeight="1">
      <c r="A25" s="18">
        <v>13.0</v>
      </c>
      <c r="B25" s="19" t="s">
        <v>63</v>
      </c>
      <c r="C25" s="20" t="s">
        <v>64</v>
      </c>
      <c r="D25" s="21" t="s">
        <v>65</v>
      </c>
      <c r="E25" s="22" t="s">
        <v>28</v>
      </c>
      <c r="F25" s="23"/>
      <c r="G25" s="23"/>
      <c r="H25" s="23"/>
      <c r="I25" s="23"/>
    </row>
    <row r="26" ht="42.0" customHeight="1">
      <c r="A26" s="18">
        <v>14.0</v>
      </c>
      <c r="B26" s="24" t="s">
        <v>66</v>
      </c>
      <c r="C26" s="25" t="s">
        <v>67</v>
      </c>
      <c r="D26" s="26" t="s">
        <v>68</v>
      </c>
      <c r="E26" s="27" t="s">
        <v>28</v>
      </c>
      <c r="F26" s="28"/>
      <c r="G26" s="28"/>
      <c r="H26" s="28"/>
      <c r="I26" s="28"/>
    </row>
    <row r="27" ht="42.0" customHeight="1">
      <c r="A27" s="18">
        <v>15.0</v>
      </c>
      <c r="B27" s="19" t="s">
        <v>69</v>
      </c>
      <c r="C27" s="20" t="s">
        <v>70</v>
      </c>
      <c r="D27" s="21" t="s">
        <v>71</v>
      </c>
      <c r="E27" s="22" t="s">
        <v>28</v>
      </c>
      <c r="F27" s="23"/>
      <c r="G27" s="23"/>
      <c r="H27" s="23"/>
      <c r="I27" s="23"/>
    </row>
    <row r="28" ht="42.0" customHeight="1">
      <c r="A28" s="18">
        <v>16.0</v>
      </c>
      <c r="B28" s="24" t="s">
        <v>72</v>
      </c>
      <c r="C28" s="25" t="s">
        <v>73</v>
      </c>
      <c r="D28" s="26" t="s">
        <v>74</v>
      </c>
      <c r="E28" s="27" t="s">
        <v>28</v>
      </c>
      <c r="F28" s="28"/>
      <c r="G28" s="28"/>
      <c r="H28" s="28"/>
      <c r="I28" s="28"/>
    </row>
    <row r="29" ht="42.0" customHeight="1">
      <c r="A29" s="18">
        <v>17.0</v>
      </c>
      <c r="B29" s="19" t="s">
        <v>75</v>
      </c>
      <c r="C29" s="20" t="s">
        <v>76</v>
      </c>
      <c r="D29" s="21" t="s">
        <v>77</v>
      </c>
      <c r="E29" s="22" t="s">
        <v>28</v>
      </c>
      <c r="F29" s="23"/>
      <c r="G29" s="23"/>
      <c r="H29" s="23"/>
      <c r="I29" s="23"/>
    </row>
    <row r="30" ht="42.0" customHeight="1">
      <c r="A30" s="18">
        <v>18.0</v>
      </c>
      <c r="B30" s="24" t="s">
        <v>78</v>
      </c>
      <c r="C30" s="25" t="s">
        <v>79</v>
      </c>
      <c r="D30" s="26" t="s">
        <v>80</v>
      </c>
      <c r="E30" s="27" t="s">
        <v>28</v>
      </c>
      <c r="F30" s="28"/>
      <c r="G30" s="28"/>
      <c r="H30" s="28"/>
      <c r="I30" s="28"/>
    </row>
    <row r="31" ht="42.0" customHeight="1">
      <c r="A31" s="18">
        <v>19.0</v>
      </c>
      <c r="B31" s="19" t="s">
        <v>81</v>
      </c>
      <c r="C31" s="20" t="s">
        <v>82</v>
      </c>
      <c r="D31" s="21" t="s">
        <v>83</v>
      </c>
      <c r="E31" s="22" t="s">
        <v>28</v>
      </c>
      <c r="F31" s="23"/>
      <c r="G31" s="23"/>
      <c r="H31" s="23"/>
      <c r="I31" s="23"/>
    </row>
    <row r="32" ht="42.0" customHeight="1">
      <c r="A32" s="18">
        <v>20.0</v>
      </c>
      <c r="B32" s="24" t="s">
        <v>84</v>
      </c>
      <c r="C32" s="25" t="s">
        <v>85</v>
      </c>
      <c r="D32" s="26" t="s">
        <v>86</v>
      </c>
      <c r="E32" s="27" t="s">
        <v>28</v>
      </c>
      <c r="F32" s="28"/>
      <c r="G32" s="28"/>
      <c r="H32" s="28"/>
      <c r="I32" s="28"/>
    </row>
    <row r="33" ht="42.0" customHeight="1">
      <c r="A33" s="18">
        <v>21.0</v>
      </c>
      <c r="B33" s="19" t="s">
        <v>87</v>
      </c>
      <c r="C33" s="20" t="s">
        <v>88</v>
      </c>
      <c r="D33" s="21" t="s">
        <v>89</v>
      </c>
      <c r="E33" s="22" t="s">
        <v>28</v>
      </c>
      <c r="F33" s="23"/>
      <c r="G33" s="23"/>
      <c r="H33" s="23"/>
      <c r="I33" s="23"/>
    </row>
    <row r="34" ht="42.0" customHeight="1">
      <c r="A34" s="18">
        <v>22.0</v>
      </c>
      <c r="B34" s="24" t="s">
        <v>90</v>
      </c>
      <c r="C34" s="25" t="s">
        <v>91</v>
      </c>
      <c r="D34" s="26" t="s">
        <v>92</v>
      </c>
      <c r="E34" s="27" t="s">
        <v>28</v>
      </c>
      <c r="F34" s="28"/>
      <c r="G34" s="28"/>
      <c r="H34" s="28"/>
      <c r="I34" s="28"/>
    </row>
    <row r="35" ht="15.75" customHeight="1">
      <c r="A35" s="30" t="s">
        <v>93</v>
      </c>
      <c r="B35" s="17"/>
      <c r="C35" s="17"/>
      <c r="D35" s="17"/>
      <c r="E35" s="17"/>
      <c r="F35" s="17"/>
      <c r="G35" s="17"/>
      <c r="H35" s="17"/>
      <c r="I35" s="8"/>
    </row>
    <row r="36" ht="42.0" customHeight="1">
      <c r="A36" s="18">
        <v>23.0</v>
      </c>
      <c r="B36" s="19" t="s">
        <v>94</v>
      </c>
      <c r="C36" s="20" t="s">
        <v>95</v>
      </c>
      <c r="D36" s="21" t="s">
        <v>96</v>
      </c>
      <c r="E36" s="22" t="s">
        <v>28</v>
      </c>
      <c r="F36" s="23"/>
      <c r="G36" s="23"/>
      <c r="H36" s="23"/>
      <c r="I36" s="23"/>
    </row>
    <row r="37" ht="42.0" customHeight="1">
      <c r="A37" s="18">
        <v>24.0</v>
      </c>
      <c r="B37" s="24" t="s">
        <v>97</v>
      </c>
      <c r="C37" s="25" t="s">
        <v>98</v>
      </c>
      <c r="D37" s="26" t="s">
        <v>99</v>
      </c>
      <c r="E37" s="27" t="s">
        <v>28</v>
      </c>
      <c r="F37" s="28"/>
      <c r="G37" s="28"/>
      <c r="H37" s="28"/>
      <c r="I37" s="28"/>
    </row>
    <row r="38" ht="42.0" customHeight="1">
      <c r="A38" s="18">
        <v>25.0</v>
      </c>
      <c r="B38" s="19" t="s">
        <v>100</v>
      </c>
      <c r="C38" s="20" t="s">
        <v>101</v>
      </c>
      <c r="D38" s="21" t="s">
        <v>102</v>
      </c>
      <c r="E38" s="22" t="s">
        <v>28</v>
      </c>
      <c r="F38" s="23"/>
      <c r="G38" s="23"/>
      <c r="H38" s="23"/>
      <c r="I38" s="23"/>
    </row>
    <row r="39" ht="42.0" customHeight="1">
      <c r="A39" s="18">
        <v>26.0</v>
      </c>
      <c r="B39" s="24" t="s">
        <v>103</v>
      </c>
      <c r="C39" s="25" t="s">
        <v>104</v>
      </c>
      <c r="D39" s="26" t="s">
        <v>105</v>
      </c>
      <c r="E39" s="27" t="s">
        <v>28</v>
      </c>
      <c r="F39" s="28"/>
      <c r="G39" s="28"/>
      <c r="H39" s="28"/>
      <c r="I39" s="28"/>
    </row>
    <row r="40" ht="42.0" customHeight="1">
      <c r="A40" s="18">
        <v>27.0</v>
      </c>
      <c r="B40" s="19" t="s">
        <v>106</v>
      </c>
      <c r="C40" s="20" t="s">
        <v>107</v>
      </c>
      <c r="D40" s="21" t="s">
        <v>108</v>
      </c>
      <c r="E40" s="22" t="s">
        <v>28</v>
      </c>
      <c r="F40" s="23"/>
      <c r="G40" s="23"/>
      <c r="H40" s="23"/>
      <c r="I40" s="23"/>
    </row>
    <row r="41" ht="42.0" customHeight="1">
      <c r="A41" s="18">
        <v>28.0</v>
      </c>
      <c r="B41" s="24" t="s">
        <v>109</v>
      </c>
      <c r="C41" s="25" t="s">
        <v>110</v>
      </c>
      <c r="D41" s="26" t="s">
        <v>111</v>
      </c>
      <c r="E41" s="27" t="s">
        <v>28</v>
      </c>
      <c r="F41" s="28"/>
      <c r="G41" s="28"/>
      <c r="H41" s="28"/>
      <c r="I41" s="28"/>
    </row>
    <row r="42" ht="42.0" customHeight="1">
      <c r="A42" s="18">
        <v>29.0</v>
      </c>
      <c r="B42" s="19" t="s">
        <v>112</v>
      </c>
      <c r="C42" s="20" t="s">
        <v>113</v>
      </c>
      <c r="D42" s="21" t="s">
        <v>114</v>
      </c>
      <c r="E42" s="22" t="s">
        <v>28</v>
      </c>
      <c r="F42" s="23"/>
      <c r="G42" s="23"/>
      <c r="H42" s="23"/>
      <c r="I42" s="23"/>
    </row>
    <row r="43" ht="42.0" customHeight="1">
      <c r="A43" s="18">
        <v>30.0</v>
      </c>
      <c r="B43" s="24" t="s">
        <v>115</v>
      </c>
      <c r="C43" s="25" t="s">
        <v>116</v>
      </c>
      <c r="D43" s="26" t="s">
        <v>117</v>
      </c>
      <c r="E43" s="27" t="s">
        <v>28</v>
      </c>
      <c r="F43" s="28"/>
      <c r="G43" s="28"/>
      <c r="H43" s="28"/>
      <c r="I43" s="28"/>
    </row>
    <row r="44" ht="15.75" customHeight="1">
      <c r="A44" s="31" t="s">
        <v>118</v>
      </c>
      <c r="B44" s="17"/>
      <c r="C44" s="17"/>
      <c r="D44" s="17"/>
      <c r="E44" s="17"/>
      <c r="F44" s="17"/>
      <c r="G44" s="17"/>
      <c r="H44" s="17"/>
      <c r="I44" s="8"/>
    </row>
    <row r="45" ht="42.0" customHeight="1">
      <c r="A45" s="18">
        <v>31.0</v>
      </c>
      <c r="B45" s="19" t="s">
        <v>119</v>
      </c>
      <c r="C45" s="20" t="s">
        <v>120</v>
      </c>
      <c r="D45" s="21" t="s">
        <v>121</v>
      </c>
      <c r="E45" s="22" t="s">
        <v>28</v>
      </c>
      <c r="F45" s="23"/>
      <c r="G45" s="23"/>
      <c r="H45" s="23"/>
      <c r="I45" s="23"/>
    </row>
    <row r="46" ht="42.0" customHeight="1">
      <c r="A46" s="18">
        <v>32.0</v>
      </c>
      <c r="B46" s="24" t="s">
        <v>122</v>
      </c>
      <c r="C46" s="25" t="s">
        <v>123</v>
      </c>
      <c r="D46" s="26" t="s">
        <v>124</v>
      </c>
      <c r="E46" s="27" t="s">
        <v>28</v>
      </c>
      <c r="F46" s="28"/>
      <c r="G46" s="28"/>
      <c r="H46" s="28"/>
      <c r="I46" s="28"/>
    </row>
    <row r="47" ht="42.0" customHeight="1">
      <c r="A47" s="18">
        <v>33.0</v>
      </c>
      <c r="B47" s="19" t="s">
        <v>125</v>
      </c>
      <c r="C47" s="20" t="s">
        <v>126</v>
      </c>
      <c r="D47" s="21" t="s">
        <v>127</v>
      </c>
      <c r="E47" s="22" t="s">
        <v>28</v>
      </c>
      <c r="F47" s="23"/>
      <c r="G47" s="23"/>
      <c r="H47" s="23"/>
      <c r="I47" s="23"/>
    </row>
    <row r="48" ht="42.0" customHeight="1">
      <c r="A48" s="18">
        <v>34.0</v>
      </c>
      <c r="B48" s="24" t="s">
        <v>128</v>
      </c>
      <c r="C48" s="25" t="s">
        <v>129</v>
      </c>
      <c r="D48" s="26" t="s">
        <v>130</v>
      </c>
      <c r="E48" s="27" t="s">
        <v>28</v>
      </c>
      <c r="F48" s="28"/>
      <c r="G48" s="28"/>
      <c r="H48" s="28"/>
      <c r="I48" s="28"/>
    </row>
    <row r="49" ht="42.0" customHeight="1">
      <c r="A49" s="18">
        <v>35.0</v>
      </c>
      <c r="B49" s="19" t="s">
        <v>131</v>
      </c>
      <c r="C49" s="20" t="s">
        <v>132</v>
      </c>
      <c r="D49" s="21" t="s">
        <v>133</v>
      </c>
      <c r="E49" s="22" t="s">
        <v>28</v>
      </c>
      <c r="F49" s="23"/>
      <c r="G49" s="23"/>
      <c r="H49" s="23"/>
      <c r="I49" s="23"/>
    </row>
    <row r="50" ht="42.0" customHeight="1">
      <c r="A50" s="18">
        <v>36.0</v>
      </c>
      <c r="B50" s="24" t="s">
        <v>134</v>
      </c>
      <c r="C50" s="25" t="s">
        <v>135</v>
      </c>
      <c r="D50" s="26" t="s">
        <v>136</v>
      </c>
      <c r="E50" s="27" t="s">
        <v>28</v>
      </c>
      <c r="F50" s="28"/>
      <c r="G50" s="28"/>
      <c r="H50" s="28"/>
      <c r="I50" s="28"/>
    </row>
    <row r="51" ht="42.0" customHeight="1">
      <c r="A51" s="18">
        <v>37.0</v>
      </c>
      <c r="B51" s="19" t="s">
        <v>137</v>
      </c>
      <c r="C51" s="20" t="s">
        <v>138</v>
      </c>
      <c r="D51" s="21" t="s">
        <v>139</v>
      </c>
      <c r="E51" s="22" t="s">
        <v>28</v>
      </c>
      <c r="F51" s="23"/>
      <c r="G51" s="23"/>
      <c r="H51" s="23"/>
      <c r="I51" s="23"/>
    </row>
    <row r="52" ht="42.0" customHeight="1">
      <c r="A52" s="18">
        <v>38.0</v>
      </c>
      <c r="B52" s="24" t="s">
        <v>140</v>
      </c>
      <c r="C52" s="25" t="s">
        <v>141</v>
      </c>
      <c r="D52" s="26" t="s">
        <v>142</v>
      </c>
      <c r="E52" s="27" t="s">
        <v>28</v>
      </c>
      <c r="F52" s="28"/>
      <c r="G52" s="28"/>
      <c r="H52" s="28"/>
      <c r="I52" s="28"/>
    </row>
    <row r="53" ht="15.75" customHeight="1">
      <c r="A53" s="32" t="s">
        <v>143</v>
      </c>
      <c r="B53" s="17"/>
      <c r="C53" s="17"/>
      <c r="D53" s="17"/>
      <c r="E53" s="17"/>
      <c r="F53" s="17"/>
      <c r="G53" s="17"/>
      <c r="H53" s="17"/>
      <c r="I53" s="8"/>
    </row>
    <row r="54" ht="42.0" customHeight="1">
      <c r="A54" s="18">
        <v>39.0</v>
      </c>
      <c r="B54" s="19" t="s">
        <v>144</v>
      </c>
      <c r="C54" s="20" t="s">
        <v>145</v>
      </c>
      <c r="D54" s="21" t="s">
        <v>146</v>
      </c>
      <c r="E54" s="22" t="s">
        <v>28</v>
      </c>
      <c r="F54" s="23"/>
      <c r="G54" s="23"/>
      <c r="H54" s="23"/>
      <c r="I54" s="23"/>
    </row>
    <row r="55" ht="42.0" customHeight="1">
      <c r="A55" s="18">
        <v>40.0</v>
      </c>
      <c r="B55" s="24" t="s">
        <v>147</v>
      </c>
      <c r="C55" s="25" t="s">
        <v>148</v>
      </c>
      <c r="D55" s="26" t="s">
        <v>149</v>
      </c>
      <c r="E55" s="27" t="s">
        <v>28</v>
      </c>
      <c r="F55" s="28"/>
      <c r="G55" s="28"/>
      <c r="H55" s="28"/>
      <c r="I55" s="28"/>
    </row>
    <row r="56" ht="42.0" customHeight="1">
      <c r="A56" s="18">
        <v>41.0</v>
      </c>
      <c r="B56" s="19" t="s">
        <v>150</v>
      </c>
      <c r="C56" s="20" t="s">
        <v>151</v>
      </c>
      <c r="D56" s="21" t="s">
        <v>152</v>
      </c>
      <c r="E56" s="22" t="s">
        <v>28</v>
      </c>
      <c r="F56" s="23"/>
      <c r="G56" s="23"/>
      <c r="H56" s="23"/>
      <c r="I56" s="23"/>
    </row>
    <row r="57" ht="42.0" customHeight="1">
      <c r="A57" s="18">
        <v>42.0</v>
      </c>
      <c r="B57" s="24" t="s">
        <v>153</v>
      </c>
      <c r="C57" s="25" t="s">
        <v>154</v>
      </c>
      <c r="D57" s="26" t="s">
        <v>155</v>
      </c>
      <c r="E57" s="27" t="s">
        <v>28</v>
      </c>
      <c r="F57" s="28"/>
      <c r="G57" s="28"/>
      <c r="H57" s="28"/>
      <c r="I57" s="28"/>
    </row>
    <row r="58" ht="42.0" customHeight="1">
      <c r="A58" s="18">
        <v>43.0</v>
      </c>
      <c r="B58" s="19" t="s">
        <v>156</v>
      </c>
      <c r="C58" s="20" t="s">
        <v>157</v>
      </c>
      <c r="D58" s="21" t="s">
        <v>158</v>
      </c>
      <c r="E58" s="22" t="s">
        <v>28</v>
      </c>
      <c r="F58" s="23"/>
      <c r="G58" s="23"/>
      <c r="H58" s="23"/>
      <c r="I58" s="23"/>
    </row>
    <row r="59" ht="42.0" customHeight="1">
      <c r="A59" s="18">
        <v>44.0</v>
      </c>
      <c r="B59" s="24" t="s">
        <v>159</v>
      </c>
      <c r="C59" s="25" t="s">
        <v>160</v>
      </c>
      <c r="D59" s="26" t="s">
        <v>161</v>
      </c>
      <c r="E59" s="27" t="s">
        <v>28</v>
      </c>
      <c r="F59" s="28"/>
      <c r="G59" s="28"/>
      <c r="H59" s="28"/>
      <c r="I59" s="28"/>
    </row>
    <row r="60" ht="42.0" customHeight="1">
      <c r="A60" s="18">
        <v>45.0</v>
      </c>
      <c r="B60" s="19" t="s">
        <v>162</v>
      </c>
      <c r="C60" s="20" t="s">
        <v>163</v>
      </c>
      <c r="D60" s="21" t="s">
        <v>164</v>
      </c>
      <c r="E60" s="22" t="s">
        <v>28</v>
      </c>
      <c r="F60" s="23"/>
      <c r="G60" s="23"/>
      <c r="H60" s="23"/>
      <c r="I60" s="23"/>
    </row>
    <row r="61" ht="42.0" customHeight="1">
      <c r="A61" s="18">
        <v>46.0</v>
      </c>
      <c r="B61" s="24" t="s">
        <v>165</v>
      </c>
      <c r="C61" s="25" t="s">
        <v>166</v>
      </c>
      <c r="D61" s="26" t="s">
        <v>167</v>
      </c>
      <c r="E61" s="27" t="s">
        <v>28</v>
      </c>
      <c r="F61" s="28"/>
      <c r="G61" s="28"/>
      <c r="H61" s="28"/>
      <c r="I61" s="28"/>
    </row>
    <row r="62" ht="15.75" customHeight="1">
      <c r="A62" s="33" t="s">
        <v>168</v>
      </c>
      <c r="B62" s="17"/>
      <c r="C62" s="17"/>
      <c r="D62" s="17"/>
      <c r="E62" s="17"/>
      <c r="F62" s="17"/>
      <c r="G62" s="17"/>
      <c r="H62" s="17"/>
      <c r="I62" s="8"/>
    </row>
    <row r="63" ht="42.0" customHeight="1">
      <c r="A63" s="18">
        <v>47.0</v>
      </c>
      <c r="B63" s="19" t="s">
        <v>169</v>
      </c>
      <c r="C63" s="20" t="s">
        <v>170</v>
      </c>
      <c r="D63" s="21" t="s">
        <v>171</v>
      </c>
      <c r="E63" s="22" t="s">
        <v>28</v>
      </c>
      <c r="F63" s="23"/>
      <c r="G63" s="23"/>
      <c r="H63" s="23"/>
      <c r="I63" s="23"/>
    </row>
    <row r="64" ht="42.0" customHeight="1">
      <c r="A64" s="18">
        <v>48.0</v>
      </c>
      <c r="B64" s="24" t="s">
        <v>172</v>
      </c>
      <c r="C64" s="25" t="s">
        <v>173</v>
      </c>
      <c r="D64" s="26" t="s">
        <v>174</v>
      </c>
      <c r="E64" s="27" t="s">
        <v>28</v>
      </c>
      <c r="F64" s="28"/>
      <c r="G64" s="28"/>
      <c r="H64" s="28"/>
      <c r="I64" s="28"/>
    </row>
    <row r="65" ht="42.0" customHeight="1">
      <c r="A65" s="18">
        <v>49.0</v>
      </c>
      <c r="B65" s="19" t="s">
        <v>175</v>
      </c>
      <c r="C65" s="20" t="s">
        <v>176</v>
      </c>
      <c r="D65" s="21" t="s">
        <v>177</v>
      </c>
      <c r="E65" s="22" t="s">
        <v>28</v>
      </c>
      <c r="F65" s="23"/>
      <c r="G65" s="23"/>
      <c r="H65" s="23"/>
      <c r="I65" s="23"/>
    </row>
    <row r="66" ht="42.0" customHeight="1">
      <c r="A66" s="18">
        <v>50.0</v>
      </c>
      <c r="B66" s="24" t="s">
        <v>178</v>
      </c>
      <c r="C66" s="25" t="s">
        <v>179</v>
      </c>
      <c r="D66" s="26" t="s">
        <v>180</v>
      </c>
      <c r="E66" s="27" t="s">
        <v>28</v>
      </c>
      <c r="F66" s="28"/>
      <c r="G66" s="28"/>
      <c r="H66" s="28"/>
      <c r="I66" s="28"/>
    </row>
    <row r="67" ht="42.0" customHeight="1">
      <c r="A67" s="18">
        <v>51.0</v>
      </c>
      <c r="B67" s="19" t="s">
        <v>181</v>
      </c>
      <c r="C67" s="20" t="s">
        <v>182</v>
      </c>
      <c r="D67" s="21" t="s">
        <v>183</v>
      </c>
      <c r="E67" s="22" t="s">
        <v>28</v>
      </c>
      <c r="F67" s="23"/>
      <c r="G67" s="23"/>
      <c r="H67" s="23"/>
      <c r="I67" s="23"/>
    </row>
    <row r="68" ht="42.0" customHeight="1">
      <c r="A68" s="18">
        <v>52.0</v>
      </c>
      <c r="B68" s="24" t="s">
        <v>184</v>
      </c>
      <c r="C68" s="25" t="s">
        <v>185</v>
      </c>
      <c r="D68" s="26" t="s">
        <v>186</v>
      </c>
      <c r="E68" s="27" t="s">
        <v>28</v>
      </c>
      <c r="F68" s="28"/>
      <c r="G68" s="28"/>
      <c r="H68" s="28"/>
      <c r="I68" s="28"/>
    </row>
    <row r="69" ht="42.0" customHeight="1">
      <c r="A69" s="18">
        <v>53.0</v>
      </c>
      <c r="B69" s="19" t="s">
        <v>187</v>
      </c>
      <c r="C69" s="20" t="s">
        <v>188</v>
      </c>
      <c r="D69" s="21" t="s">
        <v>189</v>
      </c>
      <c r="E69" s="22" t="s">
        <v>28</v>
      </c>
      <c r="F69" s="23"/>
      <c r="G69" s="23"/>
      <c r="H69" s="23"/>
      <c r="I69" s="23"/>
    </row>
    <row r="70" ht="42.0" customHeight="1">
      <c r="A70" s="18">
        <v>54.0</v>
      </c>
      <c r="B70" s="24" t="s">
        <v>190</v>
      </c>
      <c r="C70" s="25" t="s">
        <v>191</v>
      </c>
      <c r="D70" s="26" t="s">
        <v>192</v>
      </c>
      <c r="E70" s="27" t="s">
        <v>28</v>
      </c>
      <c r="F70" s="28"/>
      <c r="G70" s="28"/>
      <c r="H70" s="28"/>
      <c r="I70" s="28"/>
    </row>
    <row r="71" ht="15.75" customHeight="1">
      <c r="A71" s="34" t="s">
        <v>193</v>
      </c>
      <c r="B71" s="17"/>
      <c r="C71" s="17"/>
      <c r="D71" s="17"/>
      <c r="E71" s="17"/>
      <c r="F71" s="17"/>
      <c r="G71" s="17"/>
      <c r="H71" s="17"/>
      <c r="I71" s="8"/>
    </row>
    <row r="72" ht="42.0" customHeight="1">
      <c r="A72" s="18">
        <v>55.0</v>
      </c>
      <c r="B72" s="19" t="s">
        <v>194</v>
      </c>
      <c r="C72" s="20" t="s">
        <v>195</v>
      </c>
      <c r="D72" s="21" t="s">
        <v>196</v>
      </c>
      <c r="E72" s="22" t="s">
        <v>28</v>
      </c>
      <c r="F72" s="23"/>
      <c r="G72" s="23"/>
      <c r="H72" s="23"/>
      <c r="I72" s="23"/>
    </row>
    <row r="73" ht="42.0" customHeight="1">
      <c r="A73" s="18">
        <v>56.0</v>
      </c>
      <c r="B73" s="24" t="s">
        <v>197</v>
      </c>
      <c r="C73" s="25" t="s">
        <v>198</v>
      </c>
      <c r="D73" s="26" t="s">
        <v>199</v>
      </c>
      <c r="E73" s="27" t="s">
        <v>28</v>
      </c>
      <c r="F73" s="28"/>
      <c r="G73" s="28"/>
      <c r="H73" s="28"/>
      <c r="I73" s="28"/>
    </row>
    <row r="74" ht="42.0" customHeight="1">
      <c r="A74" s="18">
        <v>57.0</v>
      </c>
      <c r="B74" s="19" t="s">
        <v>200</v>
      </c>
      <c r="C74" s="20" t="s">
        <v>201</v>
      </c>
      <c r="D74" s="21" t="s">
        <v>202</v>
      </c>
      <c r="E74" s="22" t="s">
        <v>28</v>
      </c>
      <c r="F74" s="23"/>
      <c r="G74" s="23"/>
      <c r="H74" s="23"/>
      <c r="I74" s="23"/>
    </row>
    <row r="75" ht="42.0" customHeight="1">
      <c r="A75" s="18">
        <v>58.0</v>
      </c>
      <c r="B75" s="24" t="s">
        <v>203</v>
      </c>
      <c r="C75" s="25" t="s">
        <v>204</v>
      </c>
      <c r="D75" s="26" t="s">
        <v>205</v>
      </c>
      <c r="E75" s="27" t="s">
        <v>28</v>
      </c>
      <c r="F75" s="28"/>
      <c r="G75" s="28"/>
      <c r="H75" s="28"/>
      <c r="I75" s="28"/>
    </row>
    <row r="76" ht="42.0" customHeight="1">
      <c r="A76" s="18">
        <v>59.0</v>
      </c>
      <c r="B76" s="19" t="s">
        <v>206</v>
      </c>
      <c r="C76" s="20" t="s">
        <v>207</v>
      </c>
      <c r="D76" s="21" t="s">
        <v>208</v>
      </c>
      <c r="E76" s="22" t="s">
        <v>28</v>
      </c>
      <c r="F76" s="23"/>
      <c r="G76" s="23"/>
      <c r="H76" s="23"/>
      <c r="I76" s="23"/>
    </row>
    <row r="77" ht="15.75" customHeight="1">
      <c r="A77" s="31" t="s">
        <v>209</v>
      </c>
      <c r="B77" s="17"/>
      <c r="C77" s="17"/>
      <c r="D77" s="17"/>
      <c r="E77" s="17"/>
      <c r="F77" s="17"/>
      <c r="G77" s="17"/>
      <c r="H77" s="17"/>
      <c r="I77" s="8"/>
    </row>
    <row r="78" ht="42.0" customHeight="1">
      <c r="A78" s="18">
        <v>60.0</v>
      </c>
      <c r="B78" s="24" t="s">
        <v>210</v>
      </c>
      <c r="C78" s="25" t="s">
        <v>211</v>
      </c>
      <c r="D78" s="26" t="s">
        <v>212</v>
      </c>
      <c r="E78" s="27" t="s">
        <v>28</v>
      </c>
      <c r="F78" s="28"/>
      <c r="G78" s="28"/>
      <c r="H78" s="28"/>
      <c r="I78" s="28"/>
    </row>
    <row r="79" ht="42.0" customHeight="1">
      <c r="A79" s="18">
        <v>61.0</v>
      </c>
      <c r="B79" s="19" t="s">
        <v>213</v>
      </c>
      <c r="C79" s="20" t="s">
        <v>214</v>
      </c>
      <c r="D79" s="21" t="s">
        <v>215</v>
      </c>
      <c r="E79" s="22" t="s">
        <v>28</v>
      </c>
      <c r="F79" s="23"/>
      <c r="G79" s="23"/>
      <c r="H79" s="23"/>
      <c r="I79" s="23"/>
    </row>
    <row r="80" ht="42.0" customHeight="1">
      <c r="A80" s="18">
        <v>62.0</v>
      </c>
      <c r="B80" s="24" t="s">
        <v>216</v>
      </c>
      <c r="C80" s="25" t="s">
        <v>217</v>
      </c>
      <c r="D80" s="26" t="s">
        <v>218</v>
      </c>
      <c r="E80" s="27" t="s">
        <v>28</v>
      </c>
      <c r="F80" s="28"/>
      <c r="G80" s="28"/>
      <c r="H80" s="28"/>
      <c r="I80" s="28"/>
    </row>
    <row r="81" ht="42.0" customHeight="1">
      <c r="A81" s="18">
        <v>63.0</v>
      </c>
      <c r="B81" s="19" t="s">
        <v>219</v>
      </c>
      <c r="C81" s="20" t="s">
        <v>220</v>
      </c>
      <c r="D81" s="21" t="s">
        <v>221</v>
      </c>
      <c r="E81" s="22" t="s">
        <v>28</v>
      </c>
      <c r="F81" s="23"/>
      <c r="G81" s="23"/>
      <c r="H81" s="23"/>
      <c r="I81" s="23"/>
    </row>
    <row r="82" ht="42.0" customHeight="1">
      <c r="A82" s="18">
        <v>64.0</v>
      </c>
      <c r="B82" s="24" t="s">
        <v>222</v>
      </c>
      <c r="C82" s="25" t="s">
        <v>223</v>
      </c>
      <c r="D82" s="26" t="s">
        <v>224</v>
      </c>
      <c r="E82" s="27" t="s">
        <v>28</v>
      </c>
      <c r="F82" s="28"/>
      <c r="G82" s="28"/>
      <c r="H82" s="28"/>
      <c r="I82" s="28"/>
    </row>
    <row r="83" ht="42.0" customHeight="1">
      <c r="A83" s="18">
        <v>65.0</v>
      </c>
      <c r="B83" s="19" t="s">
        <v>225</v>
      </c>
      <c r="C83" s="20" t="s">
        <v>226</v>
      </c>
      <c r="D83" s="21" t="s">
        <v>227</v>
      </c>
      <c r="E83" s="22" t="s">
        <v>28</v>
      </c>
      <c r="F83" s="23"/>
      <c r="G83" s="23"/>
      <c r="H83" s="23"/>
      <c r="I83" s="23"/>
    </row>
    <row r="84" ht="19.5" customHeight="1">
      <c r="A84" s="35" t="s">
        <v>228</v>
      </c>
      <c r="B84" s="17"/>
      <c r="C84" s="17"/>
      <c r="D84" s="17"/>
      <c r="E84" s="8"/>
      <c r="F84" s="35" t="s">
        <v>229</v>
      </c>
      <c r="G84" s="17"/>
      <c r="H84" s="17"/>
      <c r="I84" s="8"/>
    </row>
    <row r="85" ht="15.75" customHeight="1">
      <c r="A85" s="36" t="s">
        <v>230</v>
      </c>
      <c r="B85" s="2"/>
      <c r="C85" s="2"/>
      <c r="D85" s="2"/>
      <c r="E85" s="2"/>
      <c r="F85" s="2"/>
      <c r="G85" s="2"/>
      <c r="H85" s="2"/>
      <c r="I85" s="3"/>
    </row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0">
    <mergeCell ref="A1:I1"/>
    <mergeCell ref="A2:I2"/>
    <mergeCell ref="A3:I3"/>
    <mergeCell ref="A4:I4"/>
    <mergeCell ref="C5:D5"/>
    <mergeCell ref="E5:F5"/>
    <mergeCell ref="G5:H5"/>
    <mergeCell ref="A5:B5"/>
    <mergeCell ref="A6:B6"/>
    <mergeCell ref="C6:D6"/>
    <mergeCell ref="E6:F6"/>
    <mergeCell ref="C7:D7"/>
    <mergeCell ref="E7:F7"/>
    <mergeCell ref="G7:H7"/>
    <mergeCell ref="A7:B7"/>
    <mergeCell ref="A8:B8"/>
    <mergeCell ref="C8:D8"/>
    <mergeCell ref="E8:F8"/>
    <mergeCell ref="A9:I9"/>
    <mergeCell ref="A11:I11"/>
    <mergeCell ref="A22:I22"/>
    <mergeCell ref="A84:E84"/>
    <mergeCell ref="A85:I85"/>
    <mergeCell ref="A35:I35"/>
    <mergeCell ref="A44:I44"/>
    <mergeCell ref="A53:I53"/>
    <mergeCell ref="A62:I62"/>
    <mergeCell ref="A71:I71"/>
    <mergeCell ref="A77:I77"/>
    <mergeCell ref="F84:I84"/>
  </mergeCells>
  <conditionalFormatting sqref="E11:E83">
    <cfRule type="cellIs" dxfId="0" priority="1" operator="equal">
      <formula>"✓ Compliant"</formula>
    </cfRule>
  </conditionalFormatting>
  <conditionalFormatting sqref="E11:E83">
    <cfRule type="cellIs" dxfId="1" priority="2" operator="equal">
      <formula>"✗ Non-Compliant"</formula>
    </cfRule>
  </conditionalFormatting>
  <conditionalFormatting sqref="E11:E83">
    <cfRule type="cellIs" dxfId="2" priority="3" operator="equal">
      <formula>"~ Partial"</formula>
    </cfRule>
  </conditionalFormatting>
  <dataValidations>
    <dataValidation type="list" allowBlank="1" sqref="E12:E21 E23:E34 E36:E43 E45:E52 E54:E61 E63:E70 E72:E76 E78:E83">
      <formula1>"✓ Compliant,✗ Non-Compliant,~ Partial,N/A,Not Checked"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0"/>
    <col customWidth="1" min="2" max="2" width="38.0"/>
    <col customWidth="1" min="3" max="6" width="14.0"/>
    <col customWidth="1" min="7" max="7" width="16.0"/>
    <col customWidth="1" min="8" max="26" width="8.71"/>
  </cols>
  <sheetData>
    <row r="1" ht="9.75" customHeight="1">
      <c r="A1" s="1"/>
      <c r="B1" s="2"/>
      <c r="C1" s="2"/>
      <c r="D1" s="2"/>
      <c r="E1" s="2"/>
      <c r="F1" s="2"/>
      <c r="G1" s="3"/>
    </row>
    <row r="2" ht="37.5" customHeight="1">
      <c r="A2" s="37" t="s">
        <v>231</v>
      </c>
      <c r="B2" s="2"/>
      <c r="C2" s="2"/>
      <c r="D2" s="2"/>
      <c r="E2" s="2"/>
      <c r="F2" s="2"/>
      <c r="G2" s="3"/>
    </row>
    <row r="3" ht="18.0" customHeight="1">
      <c r="A3" s="5" t="s">
        <v>232</v>
      </c>
      <c r="B3" s="2"/>
      <c r="C3" s="2"/>
      <c r="D3" s="2"/>
      <c r="E3" s="2"/>
      <c r="F3" s="2"/>
      <c r="G3" s="3"/>
    </row>
    <row r="4" ht="18.0" customHeight="1">
      <c r="A4" s="6" t="s">
        <v>233</v>
      </c>
      <c r="B4" s="2"/>
      <c r="C4" s="2"/>
      <c r="D4" s="2"/>
      <c r="E4" s="2"/>
      <c r="F4" s="2"/>
      <c r="G4" s="3"/>
    </row>
    <row r="5" ht="15.75" customHeight="1">
      <c r="B5" s="18" t="s">
        <v>234</v>
      </c>
      <c r="C5" s="38" t="s">
        <v>235</v>
      </c>
      <c r="D5" s="39" t="s">
        <v>236</v>
      </c>
      <c r="E5" s="40" t="s">
        <v>237</v>
      </c>
      <c r="F5" s="41" t="s">
        <v>238</v>
      </c>
    </row>
    <row r="6" ht="51.75" customHeight="1">
      <c r="B6" s="42">
        <f>65</f>
        <v>65</v>
      </c>
      <c r="C6" s="43">
        <f>COUNTIF('Engineering Checklist'!E11:E83,"✓ Compliant")</f>
        <v>0</v>
      </c>
      <c r="D6" s="44">
        <f>COUNTIF('Engineering Checklist'!E11:E83,"✗ Non-Compliant")</f>
        <v>0</v>
      </c>
      <c r="E6" s="45">
        <f>COUNTIF('Engineering Checklist'!E11:E83,"~ Partial")</f>
        <v>0</v>
      </c>
      <c r="F6" s="46">
        <f>COUNTIF('Engineering Checklist'!E11:E83,"Not Checked")</f>
        <v>65</v>
      </c>
    </row>
    <row r="7" ht="19.5" customHeight="1">
      <c r="B7" s="47" t="s">
        <v>239</v>
      </c>
      <c r="C7" s="48" t="s">
        <v>239</v>
      </c>
      <c r="D7" s="49" t="s">
        <v>239</v>
      </c>
      <c r="E7" s="50" t="s">
        <v>239</v>
      </c>
      <c r="F7" s="51" t="s">
        <v>239</v>
      </c>
    </row>
    <row r="8" ht="12.0" customHeight="1"/>
    <row r="9" ht="15.75" customHeight="1">
      <c r="B9" s="52" t="s">
        <v>240</v>
      </c>
      <c r="C9" s="17"/>
      <c r="D9" s="17"/>
      <c r="E9" s="17"/>
      <c r="F9" s="8"/>
    </row>
    <row r="10" ht="37.5" customHeight="1">
      <c r="B10" s="53">
        <f>COUNTIF('Engineering Checklist'!E11:E83,"✓ Compliant")/65</f>
        <v>0</v>
      </c>
      <c r="C10" s="17"/>
      <c r="D10" s="17"/>
      <c r="E10" s="17"/>
      <c r="F10" s="8"/>
    </row>
    <row r="12" ht="13.5" customHeight="1"/>
    <row r="13" ht="24.0" customHeight="1">
      <c r="A13" s="54"/>
      <c r="B13" s="54" t="s">
        <v>241</v>
      </c>
      <c r="C13" s="54" t="s">
        <v>242</v>
      </c>
      <c r="D13" s="54" t="s">
        <v>243</v>
      </c>
      <c r="E13" s="54" t="s">
        <v>244</v>
      </c>
      <c r="F13" s="54" t="s">
        <v>245</v>
      </c>
      <c r="G13" s="54" t="s">
        <v>246</v>
      </c>
    </row>
    <row r="14" ht="19.5" customHeight="1">
      <c r="A14" s="55"/>
      <c r="B14" s="56" t="s">
        <v>247</v>
      </c>
      <c r="C14" s="57">
        <v>10.0</v>
      </c>
      <c r="D14" s="58">
        <f>COUNTIF('Engineering Checklist'!E12:E21,"✓ Compliant")</f>
        <v>0</v>
      </c>
      <c r="E14" s="59">
        <f>COUNTIF('Engineering Checklist'!E12:E21,"✗ Non-Compliant")</f>
        <v>0</v>
      </c>
      <c r="F14" s="60">
        <f>COUNTIF('Engineering Checklist'!E12:E21,"~ Partial")</f>
        <v>0</v>
      </c>
      <c r="G14" s="61">
        <f>IFERROR(COUNTIF('Engineering Checklist'!E12:E21,"✓ Compliant")/10,0)</f>
        <v>0</v>
      </c>
    </row>
    <row r="15" ht="19.5" customHeight="1">
      <c r="A15" s="55"/>
      <c r="B15" s="62" t="s">
        <v>248</v>
      </c>
      <c r="C15" s="57">
        <v>12.0</v>
      </c>
      <c r="D15" s="58">
        <f>COUNTIF('Engineering Checklist'!E23:E34,"✓ Compliant")</f>
        <v>0</v>
      </c>
      <c r="E15" s="59">
        <f>COUNTIF('Engineering Checklist'!E23:E34,"✗ Non-Compliant")</f>
        <v>0</v>
      </c>
      <c r="F15" s="60">
        <f>COUNTIF('Engineering Checklist'!E23:E34,"~ Partial")</f>
        <v>0</v>
      </c>
      <c r="G15" s="61">
        <f>IFERROR(COUNTIF('Engineering Checklist'!E23:E34,"✓ Compliant")/12,0)</f>
        <v>0</v>
      </c>
    </row>
    <row r="16" ht="19.5" customHeight="1">
      <c r="A16" s="55"/>
      <c r="B16" s="63" t="s">
        <v>249</v>
      </c>
      <c r="C16" s="57">
        <v>8.0</v>
      </c>
      <c r="D16" s="58">
        <f>COUNTIF('Engineering Checklist'!E36:E43,"✓ Compliant")</f>
        <v>0</v>
      </c>
      <c r="E16" s="59">
        <f>COUNTIF('Engineering Checklist'!E36:E43,"✗ Non-Compliant")</f>
        <v>0</v>
      </c>
      <c r="F16" s="60">
        <f>COUNTIF('Engineering Checklist'!E36:E43,"~ Partial")</f>
        <v>0</v>
      </c>
      <c r="G16" s="61">
        <f>IFERROR(COUNTIF('Engineering Checklist'!E36:E43,"✓ Compliant")/8,0)</f>
        <v>0</v>
      </c>
    </row>
    <row r="17" ht="19.5" customHeight="1">
      <c r="A17" s="55"/>
      <c r="B17" s="64" t="s">
        <v>250</v>
      </c>
      <c r="C17" s="57">
        <v>8.0</v>
      </c>
      <c r="D17" s="58">
        <f>COUNTIF('Engineering Checklist'!E45:E52,"✓ Compliant")</f>
        <v>0</v>
      </c>
      <c r="E17" s="59">
        <f>COUNTIF('Engineering Checklist'!E45:E52,"✗ Non-Compliant")</f>
        <v>0</v>
      </c>
      <c r="F17" s="60">
        <f>COUNTIF('Engineering Checklist'!E45:E52,"~ Partial")</f>
        <v>0</v>
      </c>
      <c r="G17" s="61">
        <f>IFERROR(COUNTIF('Engineering Checklist'!E45:E52,"✓ Compliant")/8,0)</f>
        <v>0</v>
      </c>
    </row>
    <row r="18" ht="19.5" customHeight="1">
      <c r="A18" s="55"/>
      <c r="B18" s="65" t="s">
        <v>251</v>
      </c>
      <c r="C18" s="57">
        <v>8.0</v>
      </c>
      <c r="D18" s="58">
        <f>COUNTIF('Engineering Checklist'!E54:E61,"✓ Compliant")</f>
        <v>0</v>
      </c>
      <c r="E18" s="59">
        <f>COUNTIF('Engineering Checklist'!E54:E61,"✗ Non-Compliant")</f>
        <v>0</v>
      </c>
      <c r="F18" s="60">
        <f>COUNTIF('Engineering Checklist'!E54:E61,"~ Partial")</f>
        <v>0</v>
      </c>
      <c r="G18" s="61">
        <f>IFERROR(COUNTIF('Engineering Checklist'!E54:E61,"✓ Compliant")/8,0)</f>
        <v>0</v>
      </c>
    </row>
    <row r="19" ht="19.5" customHeight="1">
      <c r="A19" s="55"/>
      <c r="B19" s="66" t="s">
        <v>252</v>
      </c>
      <c r="C19" s="57">
        <v>8.0</v>
      </c>
      <c r="D19" s="58">
        <f>COUNTIF('Engineering Checklist'!E63:E70,"✓ Compliant")</f>
        <v>0</v>
      </c>
      <c r="E19" s="59">
        <f>COUNTIF('Engineering Checklist'!E63:E70,"✗ Non-Compliant")</f>
        <v>0</v>
      </c>
      <c r="F19" s="60">
        <f>COUNTIF('Engineering Checklist'!E63:E70,"~ Partial")</f>
        <v>0</v>
      </c>
      <c r="G19" s="61">
        <f>IFERROR(COUNTIF('Engineering Checklist'!E63:E70,"✓ Compliant")/8,0)</f>
        <v>0</v>
      </c>
    </row>
    <row r="20" ht="19.5" customHeight="1">
      <c r="A20" s="55"/>
      <c r="B20" s="67" t="s">
        <v>253</v>
      </c>
      <c r="C20" s="57">
        <v>5.0</v>
      </c>
      <c r="D20" s="58">
        <f>COUNTIF('Engineering Checklist'!E72:E76,"✓ Compliant")</f>
        <v>0</v>
      </c>
      <c r="E20" s="59">
        <f>COUNTIF('Engineering Checklist'!E72:E76,"✗ Non-Compliant")</f>
        <v>0</v>
      </c>
      <c r="F20" s="60">
        <f>COUNTIF('Engineering Checklist'!E72:E76,"~ Partial")</f>
        <v>0</v>
      </c>
      <c r="G20" s="61">
        <f>IFERROR(COUNTIF('Engineering Checklist'!E72:E76,"✓ Compliant")/5,0)</f>
        <v>0</v>
      </c>
    </row>
    <row r="21" ht="19.5" customHeight="1">
      <c r="A21" s="55"/>
      <c r="B21" s="64" t="s">
        <v>254</v>
      </c>
      <c r="C21" s="57">
        <v>6.0</v>
      </c>
      <c r="D21" s="58">
        <f>COUNTIF('Engineering Checklist'!E78:E83,"✓ Compliant")</f>
        <v>0</v>
      </c>
      <c r="E21" s="59">
        <f>COUNTIF('Engineering Checklist'!E78:E83,"✗ Non-Compliant")</f>
        <v>0</v>
      </c>
      <c r="F21" s="60">
        <f>COUNTIF('Engineering Checklist'!E78:E83,"~ Partial")</f>
        <v>0</v>
      </c>
      <c r="G21" s="61">
        <f>IFERROR(COUNTIF('Engineering Checklist'!E78:E83,"✓ Compliant")/6,0)</f>
        <v>0</v>
      </c>
    </row>
    <row r="22" ht="15.75" customHeight="1"/>
    <row r="23" ht="18.0" customHeight="1">
      <c r="B23" s="68" t="s">
        <v>255</v>
      </c>
      <c r="C23" s="17"/>
      <c r="D23" s="17"/>
      <c r="E23" s="17"/>
      <c r="F23" s="17"/>
      <c r="G23" s="8"/>
    </row>
    <row r="24" ht="18.0" customHeight="1">
      <c r="B24" s="58" t="s">
        <v>256</v>
      </c>
      <c r="C24" s="69" t="s">
        <v>257</v>
      </c>
      <c r="D24" s="17"/>
      <c r="E24" s="17"/>
      <c r="F24" s="17"/>
      <c r="G24" s="8"/>
    </row>
    <row r="25" ht="18.0" customHeight="1">
      <c r="B25" s="59" t="s">
        <v>258</v>
      </c>
      <c r="C25" s="69" t="s">
        <v>259</v>
      </c>
      <c r="D25" s="17"/>
      <c r="E25" s="17"/>
      <c r="F25" s="17"/>
      <c r="G25" s="8"/>
    </row>
    <row r="26" ht="18.0" customHeight="1">
      <c r="B26" s="60" t="s">
        <v>260</v>
      </c>
      <c r="C26" s="69" t="s">
        <v>261</v>
      </c>
      <c r="D26" s="17"/>
      <c r="E26" s="17"/>
      <c r="F26" s="17"/>
      <c r="G26" s="8"/>
    </row>
    <row r="27" ht="18.0" customHeight="1">
      <c r="B27" s="70" t="s">
        <v>262</v>
      </c>
      <c r="C27" s="69" t="s">
        <v>263</v>
      </c>
      <c r="D27" s="17"/>
      <c r="E27" s="17"/>
      <c r="F27" s="17"/>
      <c r="G27" s="8"/>
    </row>
    <row r="28" ht="18.0" customHeight="1">
      <c r="B28" s="71" t="s">
        <v>28</v>
      </c>
      <c r="C28" s="69" t="s">
        <v>264</v>
      </c>
      <c r="D28" s="17"/>
      <c r="E28" s="17"/>
      <c r="F28" s="17"/>
      <c r="G28" s="8"/>
    </row>
    <row r="29" ht="15.75" customHeight="1">
      <c r="A29" s="36" t="s">
        <v>265</v>
      </c>
      <c r="B29" s="2"/>
      <c r="C29" s="2"/>
      <c r="D29" s="2"/>
      <c r="E29" s="2"/>
      <c r="F29" s="2"/>
      <c r="G29" s="3"/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C24:G24"/>
    <mergeCell ref="C25:G25"/>
    <mergeCell ref="C26:G26"/>
    <mergeCell ref="C27:G27"/>
    <mergeCell ref="C28:G28"/>
    <mergeCell ref="A29:G29"/>
    <mergeCell ref="A1:G1"/>
    <mergeCell ref="A2:G2"/>
    <mergeCell ref="A3:G3"/>
    <mergeCell ref="A4:G4"/>
    <mergeCell ref="B9:F9"/>
    <mergeCell ref="B10:F10"/>
    <mergeCell ref="B23:G23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2026-03-08T19:13:14Z</dcterms:created>
  <dc:creator>openpyxl</dc:creator>
</cp:coreProperties>
</file>